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5255" windowHeight="7935" tabRatio="856" firstSheet="6" activeTab="10"/>
  </bookViews>
  <sheets>
    <sheet name="Instructions" sheetId="14" r:id="rId1"/>
    <sheet name=" 1-Test for m" sheetId="1" r:id="rId2"/>
    <sheet name=" 2-Test for m-Summary Data" sheetId="8" r:id="rId3"/>
    <sheet name="3-Test for p" sheetId="4" r:id="rId4"/>
    <sheet name="4-Test for p-Summary Data" sheetId="9" r:id="rId5"/>
    <sheet name="5-Test for md" sheetId="7" r:id="rId6"/>
    <sheet name=" 6-Test for md-Summary Data" sheetId="10" r:id="rId7"/>
    <sheet name="7-Test for (m1 - m2)" sheetId="5" r:id="rId8"/>
    <sheet name="8-Test for (m1-m2)-Summary Data" sheetId="11" r:id="rId9"/>
    <sheet name="9-Test for (p1-p2)" sheetId="6" r:id="rId10"/>
    <sheet name="10-Test for (p1-p2)-Summary Dat" sheetId="12" r:id="rId11"/>
  </sheets>
  <definedNames>
    <definedName name="_xlnm.Print_Area" localSheetId="1">' 1-Test for m'!$A$1:$G$38</definedName>
    <definedName name="_xlnm.Print_Area" localSheetId="2">' 2-Test for m-Summary Data'!$A$1:$E$17</definedName>
    <definedName name="_xlnm.Print_Area" localSheetId="6">' 6-Test for md-Summary Data'!$A$1:$E$17</definedName>
    <definedName name="_xlnm.Print_Area" localSheetId="10">'10-Test for (p1-p2)-Summary Dat'!$A$1:$F$24</definedName>
    <definedName name="_xlnm.Print_Area" localSheetId="3">'3-Test for p'!$A$1:$G$38</definedName>
    <definedName name="_xlnm.Print_Area" localSheetId="4">'4-Test for p-Summary Data'!$A$1:$E$20</definedName>
    <definedName name="_xlnm.Print_Area" localSheetId="5">'5-Test for md'!$A$1:$I$38</definedName>
    <definedName name="_xlnm.Print_Area" localSheetId="7">'7-Test for (m1 - m2)'!$A$1:$I$38</definedName>
    <definedName name="_xlnm.Print_Area" localSheetId="8">'8-Test for (m1-m2)-Summary Data'!$A$1:$F$17</definedName>
    <definedName name="_xlnm.Print_Area" localSheetId="9">'9-Test for (p1-p2)'!$A$1:$I$38</definedName>
    <definedName name="_xlnm.Print_Area" localSheetId="0">Instructions!$B$2:$B$19</definedName>
  </definedNames>
  <calcPr calcId="125725"/>
</workbook>
</file>

<file path=xl/calcChain.xml><?xml version="1.0" encoding="utf-8"?>
<calcChain xmlns="http://schemas.openxmlformats.org/spreadsheetml/2006/main">
  <c r="E13" i="12"/>
  <c r="D13"/>
  <c r="D15" l="1"/>
  <c r="C24"/>
  <c r="G4" l="1"/>
  <c r="F4"/>
  <c r="G10" i="11"/>
  <c r="G4"/>
  <c r="F4"/>
  <c r="G3"/>
  <c r="F3"/>
  <c r="C12" i="10"/>
  <c r="G3"/>
  <c r="F3"/>
  <c r="C20" i="9"/>
  <c r="D11"/>
  <c r="D12" s="1"/>
  <c r="G27" i="12"/>
  <c r="F26"/>
  <c r="G26"/>
  <c r="F27"/>
  <c r="D16" l="1"/>
  <c r="D21"/>
  <c r="G21" s="1"/>
  <c r="D20"/>
  <c r="G16" s="1"/>
  <c r="D14"/>
  <c r="I16"/>
  <c r="I17"/>
  <c r="J17"/>
  <c r="J16"/>
  <c r="G9" i="11"/>
  <c r="G11" s="1"/>
  <c r="G12" s="1"/>
  <c r="C14" s="1"/>
  <c r="F4" i="10"/>
  <c r="G4"/>
  <c r="D14" i="9"/>
  <c r="D18" i="12" l="1"/>
  <c r="D17"/>
  <c r="G22"/>
  <c r="I18"/>
  <c r="H19" s="1"/>
  <c r="D12" i="11"/>
  <c r="D11" i="10"/>
  <c r="D12" s="1"/>
  <c r="D13" l="1"/>
  <c r="D14"/>
  <c r="C13" i="8" l="1"/>
  <c r="F3"/>
  <c r="F7" i="1"/>
  <c r="E11" s="1"/>
  <c r="K3" i="7"/>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E833"/>
  <c r="E832"/>
  <c r="E831"/>
  <c r="E830"/>
  <c r="E829"/>
  <c r="E828"/>
  <c r="E827"/>
  <c r="E826"/>
  <c r="E825"/>
  <c r="E824"/>
  <c r="E823"/>
  <c r="E822"/>
  <c r="E821"/>
  <c r="E820"/>
  <c r="E819"/>
  <c r="E818"/>
  <c r="E817"/>
  <c r="E816"/>
  <c r="E815"/>
  <c r="E814"/>
  <c r="E813"/>
  <c r="E812"/>
  <c r="E811"/>
  <c r="E810"/>
  <c r="E809"/>
  <c r="E808"/>
  <c r="E807"/>
  <c r="E806"/>
  <c r="E805"/>
  <c r="E804"/>
  <c r="E803"/>
  <c r="E802"/>
  <c r="E801"/>
  <c r="E800"/>
  <c r="E799"/>
  <c r="E798"/>
  <c r="E797"/>
  <c r="E796"/>
  <c r="E795"/>
  <c r="E794"/>
  <c r="E793"/>
  <c r="E792"/>
  <c r="E791"/>
  <c r="E790"/>
  <c r="E789"/>
  <c r="E788"/>
  <c r="E787"/>
  <c r="E786"/>
  <c r="E785"/>
  <c r="E784"/>
  <c r="E783"/>
  <c r="E782"/>
  <c r="E781"/>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0"/>
  <c r="E19"/>
  <c r="E18"/>
  <c r="E17"/>
  <c r="E16"/>
  <c r="E15"/>
  <c r="E14"/>
  <c r="E13"/>
  <c r="E12"/>
  <c r="E11"/>
  <c r="E10"/>
  <c r="E9"/>
  <c r="E8"/>
  <c r="E7"/>
  <c r="E6"/>
  <c r="E5"/>
  <c r="E4"/>
  <c r="E3"/>
  <c r="J3"/>
  <c r="H6"/>
  <c r="J4" s="1"/>
  <c r="F4" i="8" l="1"/>
  <c r="K4" i="7"/>
  <c r="G10"/>
  <c r="H7" i="6"/>
  <c r="G7"/>
  <c r="J4"/>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3"/>
  <c r="E340"/>
  <c r="E339"/>
  <c r="H7" i="7"/>
  <c r="H8"/>
  <c r="D12" i="8" l="1"/>
  <c r="D13" s="1"/>
  <c r="H9" i="7"/>
  <c r="H10" s="1"/>
  <c r="H11" s="1"/>
  <c r="I5" i="6"/>
  <c r="L16"/>
  <c r="J5"/>
  <c r="M16"/>
  <c r="I4"/>
  <c r="I27"/>
  <c r="I26"/>
  <c r="J26"/>
  <c r="J27"/>
  <c r="H8"/>
  <c r="G8"/>
  <c r="D15" i="8" l="1"/>
  <c r="D14"/>
  <c r="H12" i="7"/>
  <c r="F19" i="6"/>
  <c r="M17"/>
  <c r="L17"/>
  <c r="G16"/>
  <c r="J21" s="1"/>
  <c r="G15"/>
  <c r="J16" s="1"/>
  <c r="G9"/>
  <c r="G10"/>
  <c r="J3" i="5"/>
  <c r="G7"/>
  <c r="J9" s="1"/>
  <c r="I3"/>
  <c r="H4" i="4"/>
  <c r="H3" i="1"/>
  <c r="F6" i="4"/>
  <c r="H5" s="1"/>
  <c r="H4" i="1"/>
  <c r="D340" i="4"/>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F9" i="1"/>
  <c r="E17" i="4"/>
  <c r="E18"/>
  <c r="F7"/>
  <c r="G11" i="6" l="1"/>
  <c r="F10" i="4"/>
  <c r="F11" s="1"/>
  <c r="L18" i="6"/>
  <c r="J22"/>
  <c r="H7" i="5"/>
  <c r="J10" s="1"/>
  <c r="J11" s="1"/>
  <c r="J12" s="1"/>
  <c r="F12" s="1"/>
  <c r="I4"/>
  <c r="E16" i="4"/>
  <c r="F8"/>
  <c r="F9" s="1"/>
  <c r="F10" i="1"/>
  <c r="G9" i="5"/>
  <c r="F8" i="1"/>
  <c r="G8" i="5"/>
  <c r="G12" i="6" l="1"/>
  <c r="G13"/>
  <c r="F12" i="4"/>
  <c r="F11" i="1"/>
  <c r="F12" s="1"/>
  <c r="K19" i="6"/>
  <c r="J4" i="5"/>
  <c r="G10"/>
  <c r="H8"/>
  <c r="H9"/>
  <c r="F13" i="1" l="1"/>
  <c r="H10" i="5"/>
  <c r="G11"/>
  <c r="G12" l="1"/>
  <c r="G13" l="1"/>
  <c r="G14"/>
  <c r="D13" i="9"/>
  <c r="D15"/>
  <c r="D16" l="1"/>
  <c r="E12" i="11"/>
  <c r="D13"/>
  <c r="D14" s="1"/>
  <c r="D15" l="1"/>
  <c r="D16"/>
</calcChain>
</file>

<file path=xl/sharedStrings.xml><?xml version="1.0" encoding="utf-8"?>
<sst xmlns="http://schemas.openxmlformats.org/spreadsheetml/2006/main" count="212" uniqueCount="82">
  <si>
    <t>X</t>
  </si>
  <si>
    <t>n</t>
  </si>
  <si>
    <t>Mean</t>
  </si>
  <si>
    <t>first</t>
  </si>
  <si>
    <t>last</t>
  </si>
  <si>
    <t>Std Dev</t>
  </si>
  <si>
    <t>SE</t>
  </si>
  <si>
    <t>INSTRUCTIONS</t>
  </si>
  <si>
    <t>RESULTS</t>
  </si>
  <si>
    <t>Sample Proportion</t>
  </si>
  <si>
    <t>Z</t>
  </si>
  <si>
    <t>RESULTS*</t>
  </si>
  <si>
    <t>*Min(np,n(1-p))&gt;=5</t>
  </si>
  <si>
    <t xml:space="preserve"> </t>
  </si>
  <si>
    <t>Note:  You must "DELETE" old data  in Column C before starting a new analysis.</t>
  </si>
  <si>
    <t>Var1</t>
  </si>
  <si>
    <t>Var2</t>
  </si>
  <si>
    <t>Group 1</t>
  </si>
  <si>
    <t xml:space="preserve">Group 2 </t>
  </si>
  <si>
    <t>n1&gt;=30</t>
  </si>
  <si>
    <t>n2&gt;=30</t>
  </si>
  <si>
    <t>Sp</t>
  </si>
  <si>
    <t>Note:  You must "DELETE" old data  in Columns C &amp; D before starting a new analysis.</t>
  </si>
  <si>
    <t>Sample Proportions</t>
  </si>
  <si>
    <t>Relative Risk (RR)</t>
  </si>
  <si>
    <t>Odds Ratio (OR)</t>
  </si>
  <si>
    <t>ln(RR)</t>
  </si>
  <si>
    <t>x</t>
  </si>
  <si>
    <t>ln(OR)</t>
  </si>
  <si>
    <t>*Min(n1p1,n1(1-p1),n2p2,n2(1-p2))&gt;=5</t>
  </si>
  <si>
    <r>
      <t xml:space="preserve">Two Dependent Samples CI for </t>
    </r>
    <r>
      <rPr>
        <b/>
        <sz val="11"/>
        <color theme="1"/>
        <rFont val="Symbol"/>
        <family val="1"/>
        <charset val="2"/>
      </rPr>
      <t>m</t>
    </r>
    <r>
      <rPr>
        <b/>
        <sz val="10"/>
        <color theme="1"/>
        <rFont val="Calibri"/>
        <family val="2"/>
        <scheme val="minor"/>
      </rPr>
      <t>d</t>
    </r>
  </si>
  <si>
    <t>Differences</t>
  </si>
  <si>
    <t>n (Number of Pairs)</t>
  </si>
  <si>
    <t>Mean Difference</t>
  </si>
  <si>
    <t>Std Dev of Difference</t>
  </si>
  <si>
    <r>
      <t xml:space="preserve">One Sample Test for </t>
    </r>
    <r>
      <rPr>
        <b/>
        <sz val="11"/>
        <color theme="1"/>
        <rFont val="Symbol"/>
        <family val="1"/>
        <charset val="2"/>
      </rPr>
      <t>m</t>
    </r>
  </si>
  <si>
    <t xml:space="preserve">Enter Your Data in Column C (Yellow).
Place the Variable Name in Cell C2
and the Data Starting in Cell C3.
Then Enter the Details of the Test of Hypothesis 
In the Designated Cells in Column F (Yellow).
Results Will Show in Green Cells.
</t>
  </si>
  <si>
    <t>Level of Significance</t>
  </si>
  <si>
    <r>
      <t>Mean Under H</t>
    </r>
    <r>
      <rPr>
        <sz val="8"/>
        <color theme="1"/>
        <rFont val="Calibri"/>
        <family val="2"/>
        <scheme val="minor"/>
      </rPr>
      <t>0</t>
    </r>
  </si>
  <si>
    <t>Two sided p-value</t>
  </si>
  <si>
    <t>One sided p-value</t>
  </si>
  <si>
    <r>
      <t>Proportion Under H</t>
    </r>
    <r>
      <rPr>
        <sz val="8"/>
        <color theme="1"/>
        <rFont val="Calibri"/>
        <family val="2"/>
        <scheme val="minor"/>
      </rPr>
      <t>0</t>
    </r>
  </si>
  <si>
    <t>One Sample Test for p</t>
  </si>
  <si>
    <t xml:space="preserve">Enter Your Data in Column C (Yellow).
Code Data as 0=No and 1=Yes.
Place the Variable Name in Cell C2
and the Data Starting in Cell C3.
Then Enter the Details of the Test of Hypothesis 
In the Designated Cells in Column F (Yellow).
Results Will Show in Green Cells.
</t>
  </si>
  <si>
    <t>Two-sided p-value</t>
  </si>
  <si>
    <t xml:space="preserve">Enter Your Data in Columns C &amp; D (Yellow).
Place the Variable Names in Cells C2 &amp; D2
and the Data Starting in Cells C3 &amp; D3.
Then Enter the Details of the Test of Hypothesis 
in the Designated Cells in Column H (Yellow).
Results Will Show in Green Cells.
</t>
  </si>
  <si>
    <t>Mean Difference Under H0</t>
  </si>
  <si>
    <t>Basline</t>
  </si>
  <si>
    <t>6 Months</t>
  </si>
  <si>
    <r>
      <t>Two Independent Samples Test for (</t>
    </r>
    <r>
      <rPr>
        <b/>
        <sz val="11"/>
        <color theme="1"/>
        <rFont val="Symbol"/>
        <family val="1"/>
        <charset val="2"/>
      </rPr>
      <t>m</t>
    </r>
    <r>
      <rPr>
        <b/>
        <sz val="8"/>
        <color theme="1"/>
        <rFont val="Symbol"/>
        <family val="1"/>
        <charset val="2"/>
      </rPr>
      <t>1</t>
    </r>
    <r>
      <rPr>
        <b/>
        <sz val="11"/>
        <color theme="1"/>
        <rFont val="Symbol"/>
        <family val="1"/>
        <charset val="2"/>
      </rPr>
      <t>-m</t>
    </r>
    <r>
      <rPr>
        <b/>
        <sz val="9"/>
        <color theme="1"/>
        <rFont val="Symbol"/>
        <family val="1"/>
        <charset val="2"/>
      </rPr>
      <t>2</t>
    </r>
    <r>
      <rPr>
        <b/>
        <sz val="11"/>
        <color theme="1"/>
        <rFont val="Symbol"/>
        <family val="1"/>
        <charset val="2"/>
      </rPr>
      <t>)</t>
    </r>
  </si>
  <si>
    <t xml:space="preserve">Enter Your Data in Columns C &amp; D (Yellow).
Place the Variable Names in Cells C2 &amp; D2
and the Data Starting in Cells C3 &amp; D3.
Then Enter the Details of the Test of Hypothesis 
In the Designated Cells in Column G (Yellow).
Results Will Show in Green Cells.
</t>
  </si>
  <si>
    <r>
      <t>Difference in Means Under H</t>
    </r>
    <r>
      <rPr>
        <sz val="10"/>
        <color theme="1"/>
        <rFont val="Calibri"/>
        <family val="2"/>
        <scheme val="minor"/>
      </rPr>
      <t>0</t>
    </r>
  </si>
  <si>
    <t>Drug</t>
  </si>
  <si>
    <t>Placebo</t>
  </si>
  <si>
    <r>
      <t>Two Independent Samples Test for (p</t>
    </r>
    <r>
      <rPr>
        <b/>
        <sz val="8"/>
        <color theme="1"/>
        <rFont val="Symbol"/>
        <family val="1"/>
        <charset val="2"/>
      </rPr>
      <t>1</t>
    </r>
    <r>
      <rPr>
        <b/>
        <sz val="11"/>
        <color theme="1"/>
        <rFont val="Calibri"/>
        <family val="2"/>
        <scheme val="minor"/>
      </rPr>
      <t>-p</t>
    </r>
    <r>
      <rPr>
        <b/>
        <sz val="9"/>
        <color theme="1"/>
        <rFont val="Symbol"/>
        <family val="1"/>
        <charset val="2"/>
      </rPr>
      <t>2</t>
    </r>
    <r>
      <rPr>
        <b/>
        <sz val="11"/>
        <color theme="1"/>
        <rFont val="Symbol"/>
        <family val="1"/>
        <charset val="2"/>
      </rPr>
      <t>)</t>
    </r>
  </si>
  <si>
    <r>
      <t>Difference in Proportions Under H</t>
    </r>
    <r>
      <rPr>
        <sz val="10"/>
        <color theme="1"/>
        <rFont val="Calibri"/>
        <family val="2"/>
        <scheme val="minor"/>
      </rPr>
      <t>0</t>
    </r>
  </si>
  <si>
    <t xml:space="preserve">Difference in Proportions  </t>
  </si>
  <si>
    <t xml:space="preserve">SE </t>
  </si>
  <si>
    <t>SUMMARY STATISTICS</t>
  </si>
  <si>
    <t xml:space="preserve">Enter the Details of the Test of Hypothesis 
In the Designated Cells in Column D (Yellow).
Then Enter Sumary Statistics
(n, Sample Mean, Sample Standard Deviation)
In Cells D7 Through D9 (Yellow).
Results Will Show in Green Cells.
</t>
  </si>
  <si>
    <t>Number of Successes</t>
  </si>
  <si>
    <t>or Sample Proportion</t>
  </si>
  <si>
    <t xml:space="preserve">Enter the Details of the Test of Hypothesis 
In the Designated Cells in Column D (Yellow).
Then Enter Summary Statistics
(n, Number of Successes or Sample Proportion)
in Cells D6 and Either D7 or D8 (Yellow).
Results Will Show in Green Cells.
</t>
  </si>
  <si>
    <t xml:space="preserve">
Enter the Details of the Test of Hypothesis 
in the Designated Cells in Column D (Yellow).
Then Enter Summary Statistics
(n, Sample Mean  Difference, Standard 
Deviation of the Difference Scores) 
in Cells D5 Through D7 (Yellow).
Results Will Show in Green Cells.
</t>
  </si>
  <si>
    <t>Group 2</t>
  </si>
  <si>
    <t xml:space="preserve">Enter the Details of the Test of Hypothesis 
In the Designated Cells in Column D (Yellow).
Then Enter Summary Statistics 
(n, Number of Successes or Sample Proportions
In Each Group) in Cells D6 and E6 and Either
D7 and E7 (Numbers of Successes) or
D8 and E8 (Sample Proportions).
Results Will Show in Green Cells.
</t>
  </si>
  <si>
    <t>Essentials of Biostatistics in Public Health
Lisa M. Sullivan</t>
  </si>
  <si>
    <r>
      <t>This Excel workbook contains 10 worksheets to conduct tests of hypothesis for means (</t>
    </r>
    <r>
      <rPr>
        <sz val="11"/>
        <color theme="1"/>
        <rFont val="Symbol"/>
        <family val="1"/>
        <charset val="2"/>
      </rPr>
      <t>m</t>
    </r>
    <r>
      <rPr>
        <sz val="11"/>
        <color theme="1"/>
        <rFont val="Calibri"/>
        <family val="2"/>
        <scheme val="minor"/>
      </rPr>
      <t>), proportions (p), the mean difference in matched or paired samples (</t>
    </r>
    <r>
      <rPr>
        <sz val="11"/>
        <color theme="1"/>
        <rFont val="Symbol"/>
        <family val="1"/>
        <charset val="2"/>
      </rPr>
      <t>m</t>
    </r>
    <r>
      <rPr>
        <sz val="8"/>
        <color theme="1"/>
        <rFont val="Calibri"/>
        <family val="2"/>
        <scheme val="minor"/>
      </rPr>
      <t>d</t>
    </r>
    <r>
      <rPr>
        <sz val="11"/>
        <color theme="1"/>
        <rFont val="Calibri"/>
        <family val="2"/>
        <scheme val="minor"/>
      </rPr>
      <t>), the difference in means (</t>
    </r>
    <r>
      <rPr>
        <sz val="11"/>
        <color theme="1"/>
        <rFont val="Symbol"/>
        <family val="1"/>
        <charset val="2"/>
      </rPr>
      <t>m</t>
    </r>
    <r>
      <rPr>
        <sz val="8"/>
        <color theme="1"/>
        <rFont val="Calibri"/>
        <family val="2"/>
        <scheme val="minor"/>
      </rPr>
      <t>1</t>
    </r>
    <r>
      <rPr>
        <sz val="11"/>
        <color theme="1"/>
        <rFont val="Calibri"/>
        <family val="2"/>
        <scheme val="minor"/>
      </rPr>
      <t>-</t>
    </r>
    <r>
      <rPr>
        <sz val="11"/>
        <color theme="1"/>
        <rFont val="Symbol"/>
        <family val="1"/>
        <charset val="2"/>
      </rPr>
      <t>m</t>
    </r>
    <r>
      <rPr>
        <sz val="8"/>
        <color theme="1"/>
        <rFont val="Calibri"/>
        <family val="2"/>
        <scheme val="minor"/>
      </rPr>
      <t>2</t>
    </r>
    <r>
      <rPr>
        <sz val="11"/>
        <color theme="1"/>
        <rFont val="Calibri"/>
        <family val="2"/>
        <scheme val="minor"/>
      </rPr>
      <t xml:space="preserve">) and the difference in proportions (p1-p2) using the formulas and procedures outlined in Chapter 7 of </t>
    </r>
    <r>
      <rPr>
        <i/>
        <sz val="11"/>
        <color theme="1"/>
        <rFont val="Calibri"/>
        <family val="2"/>
        <scheme val="minor"/>
      </rPr>
      <t>Essentials of Biostatistics in Public Health</t>
    </r>
    <r>
      <rPr>
        <sz val="11"/>
        <color theme="1"/>
        <rFont val="Calibri"/>
        <family val="2"/>
        <scheme val="minor"/>
      </rPr>
      <t>.</t>
    </r>
  </si>
  <si>
    <r>
      <t xml:space="preserve">For each analysis, either </t>
    </r>
    <r>
      <rPr>
        <b/>
        <sz val="11"/>
        <color theme="1"/>
        <rFont val="Calibri"/>
        <family val="2"/>
        <scheme val="minor"/>
      </rPr>
      <t>raw data</t>
    </r>
    <r>
      <rPr>
        <sz val="11"/>
        <color theme="1"/>
        <rFont val="Calibri"/>
        <family val="2"/>
        <scheme val="minor"/>
      </rPr>
      <t xml:space="preserve"> (i.e. data measured on each participant in the study sample(s)) or </t>
    </r>
    <r>
      <rPr>
        <b/>
        <sz val="11"/>
        <color theme="1"/>
        <rFont val="Calibri"/>
        <family val="2"/>
        <scheme val="minor"/>
      </rPr>
      <t>summary data</t>
    </r>
    <r>
      <rPr>
        <sz val="11"/>
        <color theme="1"/>
        <rFont val="Calibri"/>
        <family val="2"/>
        <scheme val="minor"/>
      </rPr>
      <t xml:space="preserve"> (e.g., sample size, sample mean and sample standard deviation) can be entered into the worksheet to conduct the test of hypothesis.  The worksheets to compute the different tests of hypothesis  are described below.</t>
    </r>
  </si>
  <si>
    <r>
      <rPr>
        <b/>
        <sz val="11"/>
        <color theme="1"/>
        <rFont val="Calibri"/>
        <family val="2"/>
        <scheme val="minor"/>
      </rPr>
      <t xml:space="preserve">1 - Test for </t>
    </r>
    <r>
      <rPr>
        <b/>
        <sz val="11"/>
        <color theme="1"/>
        <rFont val="Symbol"/>
        <family val="1"/>
        <charset val="2"/>
      </rPr>
      <t>m</t>
    </r>
    <r>
      <rPr>
        <b/>
        <sz val="11"/>
        <color theme="1"/>
        <rFont val="Calibri"/>
        <family val="2"/>
        <scheme val="minor"/>
      </rPr>
      <t xml:space="preserve"> </t>
    </r>
    <r>
      <rPr>
        <sz val="11"/>
        <color theme="1"/>
        <rFont val="Calibri"/>
        <family val="2"/>
        <scheme val="minor"/>
      </rPr>
      <t xml:space="preserve">
Test of hypothesis for the mean of a population, continuous outome - Enter raw data into worksheet</t>
    </r>
  </si>
  <si>
    <r>
      <rPr>
        <b/>
        <sz val="11"/>
        <color theme="1"/>
        <rFont val="Calibri"/>
        <family val="2"/>
        <scheme val="minor"/>
      </rPr>
      <t xml:space="preserve">2 - Test for </t>
    </r>
    <r>
      <rPr>
        <b/>
        <sz val="11"/>
        <color theme="1"/>
        <rFont val="Symbol"/>
        <family val="1"/>
        <charset val="2"/>
      </rPr>
      <t>m</t>
    </r>
    <r>
      <rPr>
        <b/>
        <sz val="11"/>
        <color theme="1"/>
        <rFont val="Calibri"/>
        <family val="2"/>
        <scheme val="minor"/>
      </rPr>
      <t xml:space="preserve">-Summary Data </t>
    </r>
    <r>
      <rPr>
        <sz val="11"/>
        <color theme="1"/>
        <rFont val="Calibri"/>
        <family val="2"/>
        <scheme val="minor"/>
      </rPr>
      <t xml:space="preserve">
Test of hypothesis for the mean of a population, continuous outome - Enter sample size, sample mean, sample standard deviation</t>
    </r>
  </si>
  <si>
    <r>
      <rPr>
        <b/>
        <sz val="11"/>
        <color theme="1"/>
        <rFont val="Calibri"/>
        <family val="2"/>
        <scheme val="minor"/>
      </rPr>
      <t>3 - Test for p</t>
    </r>
    <r>
      <rPr>
        <sz val="11"/>
        <color theme="1"/>
        <rFont val="Calibri"/>
        <family val="2"/>
        <scheme val="minor"/>
      </rPr>
      <t xml:space="preserve">
Test of hypothesis for the population proportion, dichotomous outome - Enter raw data into worksheet</t>
    </r>
  </si>
  <si>
    <r>
      <rPr>
        <b/>
        <sz val="11"/>
        <color theme="1"/>
        <rFont val="Calibri"/>
        <family val="2"/>
        <scheme val="minor"/>
      </rPr>
      <t>4 - Test for p-Summary Data</t>
    </r>
    <r>
      <rPr>
        <sz val="11"/>
        <color theme="1"/>
        <rFont val="Calibri"/>
        <family val="2"/>
        <scheme val="minor"/>
      </rPr>
      <t xml:space="preserve"> 
Test of hypothesis for the population proportion, dichotomous outome - Enter sample size, number of successes in the sample or the sample proportion</t>
    </r>
  </si>
  <si>
    <r>
      <rPr>
        <b/>
        <sz val="11"/>
        <color theme="1"/>
        <rFont val="Calibri"/>
        <family val="2"/>
        <scheme val="minor"/>
      </rPr>
      <t xml:space="preserve">5 - Test for </t>
    </r>
    <r>
      <rPr>
        <b/>
        <sz val="11"/>
        <color theme="1"/>
        <rFont val="Symbol"/>
        <family val="1"/>
        <charset val="2"/>
      </rPr>
      <t>m</t>
    </r>
    <r>
      <rPr>
        <b/>
        <sz val="11"/>
        <color theme="1"/>
        <rFont val="Calibri"/>
        <family val="2"/>
        <scheme val="minor"/>
      </rPr>
      <t xml:space="preserve">d </t>
    </r>
    <r>
      <rPr>
        <sz val="11"/>
        <color theme="1"/>
        <rFont val="Calibri"/>
        <family val="2"/>
        <scheme val="minor"/>
      </rPr>
      <t xml:space="preserve">
Test of hypothesis for the mean difference in matched or paired samples, continuous outome - Enter raw data into worksheet</t>
    </r>
  </si>
  <si>
    <r>
      <rPr>
        <b/>
        <sz val="11"/>
        <color theme="1"/>
        <rFont val="Calibri"/>
        <family val="2"/>
        <scheme val="minor"/>
      </rPr>
      <t xml:space="preserve">6 - Test for </t>
    </r>
    <r>
      <rPr>
        <b/>
        <sz val="11"/>
        <color theme="1"/>
        <rFont val="Symbol"/>
        <family val="1"/>
        <charset val="2"/>
      </rPr>
      <t>m</t>
    </r>
    <r>
      <rPr>
        <b/>
        <sz val="11"/>
        <color theme="1"/>
        <rFont val="Calibri"/>
        <family val="2"/>
        <scheme val="minor"/>
      </rPr>
      <t xml:space="preserve">d-Summary Data </t>
    </r>
    <r>
      <rPr>
        <sz val="11"/>
        <color theme="1"/>
        <rFont val="Calibri"/>
        <family val="2"/>
        <scheme val="minor"/>
      </rPr>
      <t xml:space="preserve">
Test of hypothesis for the mean difference in matched or paired samples, continuous outome - Enter sample size, sample mean difference, sample standard deviation of differences</t>
    </r>
  </si>
  <si>
    <r>
      <rPr>
        <b/>
        <sz val="11"/>
        <color theme="1"/>
        <rFont val="Calibri"/>
        <family val="2"/>
        <scheme val="minor"/>
      </rPr>
      <t>7 - Test for (</t>
    </r>
    <r>
      <rPr>
        <b/>
        <sz val="11"/>
        <color theme="1"/>
        <rFont val="Symbol"/>
        <family val="1"/>
        <charset val="2"/>
      </rPr>
      <t>m1-m2</t>
    </r>
    <r>
      <rPr>
        <b/>
        <sz val="11"/>
        <color theme="1"/>
        <rFont val="Calibri"/>
        <family val="2"/>
        <scheme val="minor"/>
      </rPr>
      <t xml:space="preserve">) </t>
    </r>
    <r>
      <rPr>
        <sz val="11"/>
        <color theme="1"/>
        <rFont val="Calibri"/>
        <family val="2"/>
        <scheme val="minor"/>
      </rPr>
      <t xml:space="preserve">
Test of hypothesis for the difference in two independent means, continuous outome - Enter raw data into worksheet</t>
    </r>
  </si>
  <si>
    <r>
      <rPr>
        <b/>
        <sz val="11"/>
        <color theme="1"/>
        <rFont val="Calibri"/>
        <family val="2"/>
        <scheme val="minor"/>
      </rPr>
      <t>8 - Test for (</t>
    </r>
    <r>
      <rPr>
        <b/>
        <sz val="11"/>
        <color theme="1"/>
        <rFont val="Symbol"/>
        <family val="1"/>
        <charset val="2"/>
      </rPr>
      <t>m1-m2</t>
    </r>
    <r>
      <rPr>
        <b/>
        <sz val="11"/>
        <color theme="1"/>
        <rFont val="Calibri"/>
        <family val="2"/>
        <scheme val="minor"/>
      </rPr>
      <t>)-Summary Data</t>
    </r>
    <r>
      <rPr>
        <sz val="11"/>
        <color theme="1"/>
        <rFont val="Calibri"/>
        <family val="2"/>
        <scheme val="minor"/>
      </rPr>
      <t xml:space="preserve">
Test of hypothesis for the difference in two independent means, continuous outome - Enter sample sizes, sample means, sample standard deviations</t>
    </r>
  </si>
  <si>
    <r>
      <rPr>
        <b/>
        <sz val="11"/>
        <color theme="1"/>
        <rFont val="Calibri"/>
        <family val="2"/>
        <scheme val="minor"/>
      </rPr>
      <t>9 - Test for (p1-p2)   (NOTE: Also computes CI for relative risk and odds ratio)</t>
    </r>
    <r>
      <rPr>
        <sz val="11"/>
        <color theme="1"/>
        <rFont val="Calibri"/>
        <family val="2"/>
        <scheme val="minor"/>
      </rPr>
      <t xml:space="preserve">
Test of hypothesis for the difference in two independent proportions, dichotomous outome - Enter raw data into worksheet</t>
    </r>
  </si>
  <si>
    <r>
      <rPr>
        <b/>
        <sz val="11"/>
        <color theme="1"/>
        <rFont val="Calibri"/>
        <family val="2"/>
        <scheme val="minor"/>
      </rPr>
      <t xml:space="preserve">10 - Test for (p1-p2)-Summary Data   </t>
    </r>
    <r>
      <rPr>
        <sz val="11"/>
        <color theme="1"/>
        <rFont val="Calibri"/>
        <family val="2"/>
        <scheme val="minor"/>
      </rPr>
      <t xml:space="preserve">
Test of hypothesis for the difference in two independent proportions, dichotomous outome - Enter sample sizes, numbers of successes or sample proportions in each group</t>
    </r>
  </si>
  <si>
    <t>Worksheets to Conduct Tests of Hypothesis</t>
  </si>
  <si>
    <t>sbp</t>
  </si>
  <si>
    <t xml:space="preserve">Enter Your Data in Columns C &amp; D (Yellow).
Place the Variable Names in Cells D6 &amp; E6
and the Summary Statistics Starting in Cells D7 &amp; E7.
Then Enter the Details of the Test of Hypothesis 
In the Designated Cells in Column D (Yellow).
Results Will Show in Green Cells.
</t>
  </si>
</sst>
</file>

<file path=xl/styles.xml><?xml version="1.0" encoding="utf-8"?>
<styleSheet xmlns="http://schemas.openxmlformats.org/spreadsheetml/2006/main">
  <numFmts count="2">
    <numFmt numFmtId="164" formatCode="0.000"/>
    <numFmt numFmtId="165" formatCode="0.0000"/>
  </numFmts>
  <fonts count="16">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theme="1"/>
      <name val="Symbol"/>
      <family val="1"/>
      <charset val="2"/>
    </font>
    <font>
      <sz val="11"/>
      <color rgb="FFFF0000"/>
      <name val="Calibri"/>
      <family val="2"/>
      <scheme val="minor"/>
    </font>
    <font>
      <b/>
      <sz val="9"/>
      <color theme="1"/>
      <name val="Symbol"/>
      <family val="1"/>
      <charset val="2"/>
    </font>
    <font>
      <b/>
      <sz val="8"/>
      <color theme="1"/>
      <name val="Symbol"/>
      <family val="1"/>
      <charset val="2"/>
    </font>
    <font>
      <b/>
      <sz val="11"/>
      <name val="Calibri"/>
      <family val="2"/>
      <scheme val="minor"/>
    </font>
    <font>
      <b/>
      <sz val="10"/>
      <color theme="1"/>
      <name val="Calibri"/>
      <family val="2"/>
      <scheme val="minor"/>
    </font>
    <font>
      <sz val="8"/>
      <color theme="1"/>
      <name val="Calibri"/>
      <family val="2"/>
      <scheme val="minor"/>
    </font>
    <font>
      <sz val="10"/>
      <color theme="1"/>
      <name val="Calibri"/>
      <family val="2"/>
      <scheme val="minor"/>
    </font>
    <font>
      <b/>
      <i/>
      <sz val="11"/>
      <color theme="1"/>
      <name val="Calibri"/>
      <family val="2"/>
      <scheme val="minor"/>
    </font>
    <font>
      <sz val="11"/>
      <color theme="1"/>
      <name val="Symbol"/>
      <family val="1"/>
      <charset val="2"/>
    </font>
    <font>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81FFBA"/>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0" fontId="0" fillId="0" borderId="0" xfId="0" applyAlignment="1">
      <alignment horizontal="center"/>
    </xf>
    <xf numFmtId="0" fontId="0" fillId="0" borderId="1" xfId="0" applyBorder="1"/>
    <xf numFmtId="0" fontId="0" fillId="3" borderId="0" xfId="0" applyFill="1" applyBorder="1"/>
    <xf numFmtId="0" fontId="0" fillId="0" borderId="0" xfId="0" applyFill="1" applyBorder="1" applyAlignment="1">
      <alignment horizontal="center"/>
    </xf>
    <xf numFmtId="0" fontId="0" fillId="3" borderId="0" xfId="0" applyFill="1"/>
    <xf numFmtId="0" fontId="0" fillId="3" borderId="0" xfId="0" applyFill="1" applyAlignment="1">
      <alignment horizontal="center"/>
    </xf>
    <xf numFmtId="0" fontId="0" fillId="3" borderId="0" xfId="0" applyFill="1" applyBorder="1" applyAlignment="1">
      <alignment horizontal="center" wrapText="1"/>
    </xf>
    <xf numFmtId="0" fontId="2" fillId="3" borderId="0" xfId="0" applyFont="1" applyFill="1" applyBorder="1" applyAlignment="1">
      <alignment horizontal="center"/>
    </xf>
    <xf numFmtId="9" fontId="0" fillId="3" borderId="0" xfId="1" applyFont="1" applyFill="1" applyBorder="1" applyAlignment="1">
      <alignment horizontal="center"/>
    </xf>
    <xf numFmtId="0" fontId="4" fillId="3" borderId="0" xfId="0" applyFont="1" applyFill="1"/>
    <xf numFmtId="0" fontId="3" fillId="3" borderId="0" xfId="0" applyFont="1" applyFill="1"/>
    <xf numFmtId="0" fontId="2" fillId="3" borderId="0" xfId="0" applyFont="1" applyFill="1" applyAlignment="1">
      <alignment horizontal="center"/>
    </xf>
    <xf numFmtId="0" fontId="2" fillId="3" borderId="1" xfId="0" applyFont="1" applyFill="1" applyBorder="1" applyAlignment="1">
      <alignment horizontal="center"/>
    </xf>
    <xf numFmtId="9" fontId="0" fillId="2" borderId="1" xfId="1" applyFont="1" applyFill="1" applyBorder="1" applyAlignment="1" applyProtection="1">
      <alignment horizontal="center"/>
      <protection locked="0"/>
    </xf>
    <xf numFmtId="0" fontId="0" fillId="3" borderId="0" xfId="0" applyFill="1" applyAlignment="1" applyProtection="1">
      <alignment horizontal="center"/>
      <protection locked="0"/>
    </xf>
    <xf numFmtId="0" fontId="0" fillId="2" borderId="0" xfId="0" applyFill="1" applyAlignment="1" applyProtection="1">
      <alignment horizontal="center"/>
      <protection locked="0"/>
    </xf>
    <xf numFmtId="0" fontId="3" fillId="3" borderId="0" xfId="0" applyFont="1" applyFill="1" applyAlignment="1">
      <alignment horizontal="center"/>
    </xf>
    <xf numFmtId="0" fontId="4" fillId="3" borderId="0" xfId="0" applyFont="1" applyFill="1" applyAlignment="1">
      <alignment horizontal="center"/>
    </xf>
    <xf numFmtId="0" fontId="2" fillId="3" borderId="0" xfId="0" applyFont="1" applyFill="1"/>
    <xf numFmtId="0" fontId="0" fillId="2" borderId="1" xfId="0" applyFill="1" applyBorder="1" applyAlignment="1" applyProtection="1">
      <alignment horizontal="center"/>
      <protection locked="0"/>
    </xf>
    <xf numFmtId="0" fontId="6" fillId="3" borderId="0" xfId="0" applyFont="1" applyFill="1"/>
    <xf numFmtId="0" fontId="0" fillId="3" borderId="0" xfId="0" applyFont="1" applyFill="1"/>
    <xf numFmtId="0" fontId="3" fillId="3" borderId="0" xfId="0" applyFont="1" applyFill="1" applyAlignment="1">
      <alignment horizontal="right"/>
    </xf>
    <xf numFmtId="0" fontId="0" fillId="3" borderId="0" xfId="0" applyFill="1" applyBorder="1" applyProtection="1"/>
    <xf numFmtId="9" fontId="0" fillId="3" borderId="0" xfId="1" applyFont="1" applyFill="1" applyBorder="1" applyAlignment="1" applyProtection="1">
      <alignment horizontal="center"/>
    </xf>
    <xf numFmtId="0" fontId="0" fillId="3" borderId="0" xfId="0" applyFont="1" applyFill="1" applyAlignment="1" applyProtection="1">
      <alignment horizontal="center"/>
    </xf>
    <xf numFmtId="0" fontId="3" fillId="3" borderId="0" xfId="0" applyFont="1" applyFill="1" applyAlignment="1" applyProtection="1">
      <alignment horizontal="right"/>
    </xf>
    <xf numFmtId="0" fontId="3" fillId="3" borderId="0" xfId="0" applyFont="1" applyFill="1" applyAlignment="1" applyProtection="1">
      <alignment horizontal="center"/>
    </xf>
    <xf numFmtId="0" fontId="3" fillId="3" borderId="0" xfId="0" applyFont="1" applyFill="1" applyProtection="1"/>
    <xf numFmtId="0" fontId="0" fillId="3" borderId="0" xfId="0" applyFill="1" applyProtection="1"/>
    <xf numFmtId="0" fontId="2" fillId="3" borderId="0" xfId="0" applyFont="1" applyFill="1" applyBorder="1" applyAlignment="1" applyProtection="1">
      <alignment horizontal="center"/>
    </xf>
    <xf numFmtId="0" fontId="0" fillId="0" borderId="0" xfId="0" applyFill="1" applyBorder="1" applyAlignment="1" applyProtection="1">
      <alignment horizontal="center"/>
    </xf>
    <xf numFmtId="0" fontId="6" fillId="3" borderId="0" xfId="0" applyFont="1" applyFill="1" applyAlignment="1" applyProtection="1">
      <alignment horizontal="right"/>
    </xf>
    <xf numFmtId="0" fontId="6" fillId="3" borderId="0" xfId="0" applyFont="1" applyFill="1" applyAlignment="1" applyProtection="1">
      <alignment horizontal="center"/>
    </xf>
    <xf numFmtId="0" fontId="0" fillId="3" borderId="0" xfId="0" applyFill="1" applyAlignment="1" applyProtection="1">
      <alignment horizontal="center"/>
    </xf>
    <xf numFmtId="0" fontId="0" fillId="3" borderId="0" xfId="0" applyFill="1" applyBorder="1" applyAlignment="1" applyProtection="1">
      <alignment horizontal="center"/>
    </xf>
    <xf numFmtId="0" fontId="4" fillId="3" borderId="0" xfId="0" applyFont="1" applyFill="1" applyAlignment="1" applyProtection="1">
      <alignment horizontal="right"/>
    </xf>
    <xf numFmtId="0" fontId="4" fillId="3" borderId="0" xfId="0" applyFont="1" applyFill="1" applyAlignment="1" applyProtection="1">
      <alignment horizontal="center"/>
    </xf>
    <xf numFmtId="0" fontId="4" fillId="3" borderId="0" xfId="0" applyFont="1" applyFill="1" applyProtection="1"/>
    <xf numFmtId="0" fontId="0" fillId="0" borderId="1" xfId="0" applyBorder="1" applyProtection="1"/>
    <xf numFmtId="0" fontId="0" fillId="0" borderId="0" xfId="0" applyProtection="1"/>
    <xf numFmtId="0" fontId="0" fillId="2" borderId="1" xfId="0" applyFill="1" applyBorder="1" applyAlignment="1" applyProtection="1">
      <alignment horizontal="center" wrapText="1"/>
      <protection locked="0"/>
    </xf>
    <xf numFmtId="0" fontId="0" fillId="2" borderId="0" xfId="0" applyFill="1" applyBorder="1" applyAlignment="1" applyProtection="1">
      <alignment horizontal="center" wrapText="1"/>
      <protection locked="0"/>
    </xf>
    <xf numFmtId="0" fontId="0" fillId="0" borderId="0" xfId="0" applyBorder="1"/>
    <xf numFmtId="2" fontId="0" fillId="2" borderId="1" xfId="1" applyNumberFormat="1" applyFont="1" applyFill="1" applyBorder="1" applyAlignment="1" applyProtection="1">
      <alignment horizontal="center"/>
      <protection locked="0"/>
    </xf>
    <xf numFmtId="9" fontId="0" fillId="3" borderId="0" xfId="1" applyFont="1" applyFill="1" applyBorder="1" applyAlignment="1" applyProtection="1">
      <alignment horizontal="center"/>
      <protection locked="0"/>
    </xf>
    <xf numFmtId="0" fontId="6" fillId="3" borderId="0" xfId="0" applyFont="1" applyFill="1" applyProtection="1"/>
    <xf numFmtId="164" fontId="6" fillId="3" borderId="0" xfId="0" applyNumberFormat="1" applyFont="1" applyFill="1" applyAlignment="1" applyProtection="1">
      <alignment horizontal="center"/>
    </xf>
    <xf numFmtId="0" fontId="2" fillId="3" borderId="1" xfId="0" applyFont="1" applyFill="1" applyBorder="1" applyAlignment="1" applyProtection="1">
      <alignment horizontal="center"/>
    </xf>
    <xf numFmtId="0" fontId="0" fillId="3" borderId="0" xfId="0" applyFill="1" applyBorder="1" applyAlignment="1" applyProtection="1">
      <alignment horizontal="center" wrapText="1"/>
    </xf>
    <xf numFmtId="0" fontId="2" fillId="3" borderId="0" xfId="0" applyFont="1" applyFill="1" applyAlignment="1" applyProtection="1">
      <alignment horizontal="center"/>
    </xf>
    <xf numFmtId="0" fontId="0" fillId="0" borderId="0" xfId="0" applyBorder="1" applyProtection="1"/>
    <xf numFmtId="0" fontId="2" fillId="0" borderId="0" xfId="0" applyFont="1" applyAlignment="1" applyProtection="1">
      <alignment horizontal="center"/>
    </xf>
    <xf numFmtId="0" fontId="0" fillId="2" borderId="1" xfId="0" applyFill="1" applyBorder="1" applyProtection="1"/>
    <xf numFmtId="164" fontId="0" fillId="3" borderId="0" xfId="0" applyNumberFormat="1" applyFill="1" applyBorder="1" applyAlignment="1" applyProtection="1">
      <alignment horizontal="center"/>
    </xf>
    <xf numFmtId="0" fontId="0" fillId="0" borderId="0" xfId="0" applyAlignment="1" applyProtection="1">
      <alignment horizontal="center"/>
    </xf>
    <xf numFmtId="0" fontId="0" fillId="0" borderId="0" xfId="0"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3" borderId="0" xfId="0" applyFont="1" applyFill="1" applyProtection="1"/>
    <xf numFmtId="0" fontId="2" fillId="3" borderId="0" xfId="0" applyFont="1" applyFill="1" applyProtection="1"/>
    <xf numFmtId="164" fontId="0" fillId="2" borderId="1" xfId="0" applyNumberFormat="1" applyFill="1" applyBorder="1" applyAlignment="1" applyProtection="1">
      <alignment horizontal="center"/>
      <protection locked="0"/>
    </xf>
    <xf numFmtId="0" fontId="0" fillId="3" borderId="0" xfId="0" applyFill="1" applyBorder="1" applyAlignment="1" applyProtection="1">
      <alignment horizontal="center"/>
      <protection locked="0"/>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protection locked="0"/>
    </xf>
    <xf numFmtId="2" fontId="0" fillId="2" borderId="1" xfId="0" applyNumberFormat="1" applyFont="1" applyFill="1" applyBorder="1" applyAlignment="1" applyProtection="1">
      <alignment horizontal="center"/>
      <protection locked="0"/>
    </xf>
    <xf numFmtId="1" fontId="0" fillId="2" borderId="1" xfId="1" applyNumberFormat="1" applyFont="1" applyFill="1" applyBorder="1" applyAlignment="1" applyProtection="1">
      <alignment horizontal="center"/>
      <protection locked="0"/>
    </xf>
    <xf numFmtId="2" fontId="0" fillId="3" borderId="0" xfId="1" applyNumberFormat="1" applyFont="1" applyFill="1" applyBorder="1" applyAlignment="1" applyProtection="1">
      <alignment horizontal="center"/>
    </xf>
    <xf numFmtId="0" fontId="0" fillId="2" borderId="1" xfId="0" applyFill="1" applyBorder="1" applyAlignment="1" applyProtection="1">
      <alignment horizontal="left"/>
    </xf>
    <xf numFmtId="0" fontId="4" fillId="2" borderId="1" xfId="0" applyFont="1" applyFill="1" applyBorder="1" applyAlignment="1" applyProtection="1">
      <alignment horizontal="center"/>
      <protection locked="0"/>
    </xf>
    <xf numFmtId="1" fontId="4" fillId="2" borderId="1" xfId="0" applyNumberFormat="1"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0" fillId="3" borderId="15" xfId="0" applyFill="1" applyBorder="1" applyAlignment="1">
      <alignment horizontal="center"/>
    </xf>
    <xf numFmtId="0" fontId="0" fillId="3" borderId="15" xfId="0" applyFill="1" applyBorder="1" applyAlignment="1">
      <alignment wrapText="1"/>
    </xf>
    <xf numFmtId="0" fontId="0" fillId="3" borderId="15" xfId="0" applyFill="1" applyBorder="1" applyAlignment="1">
      <alignment horizontal="left" wrapText="1"/>
    </xf>
    <xf numFmtId="0" fontId="2" fillId="5" borderId="16" xfId="0" applyFont="1" applyFill="1" applyBorder="1" applyAlignment="1">
      <alignment horizontal="left"/>
    </xf>
    <xf numFmtId="0" fontId="0" fillId="3" borderId="14" xfId="0" applyFill="1" applyBorder="1" applyAlignment="1">
      <alignment horizontal="left" wrapText="1"/>
    </xf>
    <xf numFmtId="0" fontId="0" fillId="5" borderId="5" xfId="0" applyFill="1" applyBorder="1"/>
    <xf numFmtId="0" fontId="0" fillId="5" borderId="6" xfId="0" applyFill="1" applyBorder="1" applyAlignment="1">
      <alignment horizontal="center"/>
    </xf>
    <xf numFmtId="0" fontId="0" fillId="5" borderId="7" xfId="0" applyFill="1" applyBorder="1"/>
    <xf numFmtId="164" fontId="0" fillId="5" borderId="8" xfId="0" applyNumberFormat="1" applyFill="1" applyBorder="1" applyAlignment="1">
      <alignment horizontal="center"/>
    </xf>
    <xf numFmtId="165" fontId="0" fillId="5" borderId="8" xfId="0" applyNumberFormat="1" applyFill="1" applyBorder="1" applyAlignment="1">
      <alignment horizontal="center"/>
    </xf>
    <xf numFmtId="0" fontId="0" fillId="5" borderId="9" xfId="0" applyFill="1" applyBorder="1"/>
    <xf numFmtId="165" fontId="0" fillId="5" borderId="10" xfId="0" applyNumberFormat="1" applyFill="1" applyBorder="1" applyAlignment="1">
      <alignment horizontal="center"/>
    </xf>
    <xf numFmtId="0" fontId="0" fillId="5" borderId="7" xfId="0" applyFill="1" applyBorder="1" applyProtection="1"/>
    <xf numFmtId="164" fontId="0" fillId="5" borderId="8" xfId="0" applyNumberFormat="1" applyFill="1" applyBorder="1" applyAlignment="1" applyProtection="1">
      <alignment horizontal="center"/>
    </xf>
    <xf numFmtId="165" fontId="0" fillId="5" borderId="8" xfId="0" applyNumberFormat="1" applyFill="1" applyBorder="1" applyAlignment="1" applyProtection="1">
      <alignment horizontal="center"/>
    </xf>
    <xf numFmtId="0" fontId="0" fillId="5" borderId="9" xfId="0" applyFill="1" applyBorder="1" applyProtection="1"/>
    <xf numFmtId="165" fontId="0" fillId="5" borderId="10" xfId="0" applyNumberFormat="1" applyFill="1" applyBorder="1" applyAlignment="1" applyProtection="1">
      <alignment horizontal="center"/>
    </xf>
    <xf numFmtId="0" fontId="0" fillId="5" borderId="5" xfId="0" applyFill="1" applyBorder="1" applyProtection="1"/>
    <xf numFmtId="164" fontId="0" fillId="5" borderId="6" xfId="0" applyNumberFormat="1" applyFill="1" applyBorder="1" applyAlignment="1" applyProtection="1">
      <alignment horizontal="center"/>
    </xf>
    <xf numFmtId="164" fontId="0" fillId="5" borderId="10" xfId="0" applyNumberFormat="1" applyFill="1" applyBorder="1" applyAlignment="1">
      <alignment horizontal="center"/>
    </xf>
    <xf numFmtId="164" fontId="0" fillId="5" borderId="10" xfId="0" applyNumberFormat="1" applyFill="1" applyBorder="1" applyAlignment="1" applyProtection="1">
      <alignment horizontal="center"/>
    </xf>
    <xf numFmtId="0" fontId="0" fillId="5" borderId="5" xfId="0" applyFont="1" applyFill="1" applyBorder="1" applyAlignment="1" applyProtection="1">
      <alignment horizontal="left"/>
    </xf>
    <xf numFmtId="0" fontId="0" fillId="5" borderId="0" xfId="0" applyFill="1" applyAlignment="1" applyProtection="1">
      <alignment horizontal="center"/>
    </xf>
    <xf numFmtId="0" fontId="0" fillId="5" borderId="1" xfId="0" applyFill="1" applyBorder="1" applyAlignment="1" applyProtection="1">
      <alignment horizontal="center"/>
    </xf>
    <xf numFmtId="0" fontId="0" fillId="5" borderId="0" xfId="0" applyFill="1" applyBorder="1" applyAlignment="1" applyProtection="1">
      <alignment horizontal="center"/>
    </xf>
    <xf numFmtId="164" fontId="0" fillId="5" borderId="0" xfId="0" applyNumberFormat="1" applyFill="1" applyBorder="1" applyAlignment="1" applyProtection="1">
      <alignment horizontal="center"/>
    </xf>
    <xf numFmtId="0" fontId="0" fillId="5" borderId="8" xfId="0" applyFont="1" applyFill="1" applyBorder="1" applyAlignment="1" applyProtection="1">
      <alignment horizontal="center"/>
    </xf>
    <xf numFmtId="164" fontId="0" fillId="5" borderId="8" xfId="0" applyNumberFormat="1" applyFont="1" applyFill="1" applyBorder="1" applyAlignment="1" applyProtection="1">
      <alignment horizontal="center"/>
    </xf>
    <xf numFmtId="164" fontId="0" fillId="5" borderId="12" xfId="0" applyNumberFormat="1" applyFill="1" applyBorder="1" applyAlignment="1" applyProtection="1">
      <alignment horizontal="center"/>
    </xf>
    <xf numFmtId="0" fontId="0" fillId="5" borderId="10" xfId="0" applyFont="1" applyFill="1" applyBorder="1" applyAlignment="1" applyProtection="1">
      <alignment horizontal="center"/>
    </xf>
    <xf numFmtId="0" fontId="2" fillId="5" borderId="17" xfId="0" applyFont="1" applyFill="1" applyBorder="1" applyAlignment="1" applyProtection="1">
      <alignment horizontal="center"/>
    </xf>
    <xf numFmtId="0" fontId="0" fillId="5" borderId="18" xfId="0" applyFill="1" applyBorder="1" applyAlignment="1" applyProtection="1">
      <alignment horizontal="center"/>
    </xf>
    <xf numFmtId="0" fontId="0" fillId="5" borderId="19" xfId="0" applyFont="1" applyFill="1" applyBorder="1" applyAlignment="1" applyProtection="1">
      <alignment horizontal="center"/>
    </xf>
    <xf numFmtId="164" fontId="0" fillId="5" borderId="11" xfId="0" applyNumberFormat="1" applyFill="1" applyBorder="1" applyAlignment="1" applyProtection="1">
      <alignment horizontal="center"/>
    </xf>
    <xf numFmtId="0" fontId="9" fillId="5" borderId="7" xfId="0" applyFont="1" applyFill="1" applyBorder="1"/>
    <xf numFmtId="0" fontId="4" fillId="5" borderId="0" xfId="0" applyFont="1" applyFill="1" applyBorder="1" applyAlignment="1">
      <alignment horizontal="center"/>
    </xf>
    <xf numFmtId="0" fontId="4" fillId="5" borderId="8" xfId="0" applyFont="1" applyFill="1" applyBorder="1"/>
    <xf numFmtId="0" fontId="4" fillId="5" borderId="7" xfId="0" applyFont="1" applyFill="1" applyBorder="1"/>
    <xf numFmtId="164" fontId="4" fillId="5" borderId="0" xfId="0" applyNumberFormat="1" applyFont="1" applyFill="1" applyBorder="1" applyAlignment="1">
      <alignment horizontal="center"/>
    </xf>
    <xf numFmtId="0" fontId="4" fillId="5" borderId="9" xfId="0" applyFont="1" applyFill="1" applyBorder="1"/>
    <xf numFmtId="164" fontId="4" fillId="5" borderId="12" xfId="0" applyNumberFormat="1" applyFont="1" applyFill="1" applyBorder="1" applyAlignment="1">
      <alignment horizontal="center"/>
    </xf>
    <xf numFmtId="0" fontId="4" fillId="5" borderId="10" xfId="0" applyFont="1" applyFill="1" applyBorder="1"/>
    <xf numFmtId="0" fontId="9" fillId="5" borderId="7" xfId="0" applyFont="1" applyFill="1" applyBorder="1" applyProtection="1"/>
    <xf numFmtId="0" fontId="4" fillId="5" borderId="0" xfId="0" applyFont="1" applyFill="1" applyBorder="1" applyAlignment="1" applyProtection="1">
      <alignment horizontal="center"/>
    </xf>
    <xf numFmtId="0" fontId="4" fillId="5" borderId="8" xfId="0" applyFont="1" applyFill="1" applyBorder="1" applyProtection="1"/>
    <xf numFmtId="0" fontId="4" fillId="5" borderId="7" xfId="0" applyFont="1" applyFill="1" applyBorder="1" applyProtection="1"/>
    <xf numFmtId="164" fontId="4" fillId="5" borderId="0" xfId="0" applyNumberFormat="1" applyFont="1" applyFill="1" applyBorder="1" applyAlignment="1" applyProtection="1">
      <alignment horizontal="center"/>
    </xf>
    <xf numFmtId="0" fontId="4" fillId="5" borderId="9" xfId="0" applyFont="1" applyFill="1" applyBorder="1" applyProtection="1"/>
    <xf numFmtId="164" fontId="4" fillId="5" borderId="12" xfId="0" applyNumberFormat="1" applyFont="1" applyFill="1" applyBorder="1" applyAlignment="1" applyProtection="1">
      <alignment horizontal="center"/>
    </xf>
    <xf numFmtId="0" fontId="4" fillId="5" borderId="10" xfId="0" applyFont="1" applyFill="1" applyBorder="1" applyProtection="1"/>
    <xf numFmtId="0" fontId="13" fillId="4" borderId="13" xfId="0" applyFont="1" applyFill="1" applyBorder="1" applyAlignment="1">
      <alignment horizontal="center" wrapText="1"/>
    </xf>
    <xf numFmtId="0" fontId="13" fillId="4" borderId="14" xfId="0" applyFont="1" applyFill="1" applyBorder="1" applyAlignment="1">
      <alignment horizontal="center"/>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2" fillId="3" borderId="0" xfId="0" applyFont="1" applyFill="1" applyAlignment="1">
      <alignment horizontal="center" wrapText="1"/>
    </xf>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2" fillId="3" borderId="0" xfId="0" applyFont="1" applyFill="1" applyAlignment="1" applyProtection="1">
      <alignment horizontal="center" wrapText="1"/>
    </xf>
    <xf numFmtId="0" fontId="0" fillId="0" borderId="3" xfId="0" applyBorder="1" applyProtection="1"/>
    <xf numFmtId="0" fontId="0" fillId="0" borderId="4" xfId="0" applyBorder="1" applyProtection="1"/>
  </cellXfs>
  <cellStyles count="2">
    <cellStyle name="Normal" xfId="0" builtinId="0"/>
    <cellStyle name="Percent" xfId="1" builtinId="5"/>
  </cellStyles>
  <dxfs count="0"/>
  <tableStyles count="0" defaultTableStyle="TableStyleMedium9" defaultPivotStyle="PivotStyleLight16"/>
  <colors>
    <mruColors>
      <color rgb="FF81FFBA"/>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B19"/>
  <sheetViews>
    <sheetView showGridLines="0" showRowColHeaders="0" zoomScaleNormal="100" workbookViewId="0">
      <selection activeCell="B7" sqref="B7"/>
    </sheetView>
  </sheetViews>
  <sheetFormatPr defaultRowHeight="15"/>
  <cols>
    <col min="1" max="1" width="5.140625" style="5" customWidth="1"/>
    <col min="2" max="2" width="104.85546875" style="6" customWidth="1"/>
    <col min="3" max="3" width="29.140625" style="5" customWidth="1"/>
    <col min="4" max="16384" width="9.140625" style="5"/>
  </cols>
  <sheetData>
    <row r="1" spans="2:2" ht="15.75" thickBot="1"/>
    <row r="2" spans="2:2">
      <c r="B2" s="122" t="s">
        <v>66</v>
      </c>
    </row>
    <row r="3" spans="2:2" ht="15.75" thickBot="1">
      <c r="B3" s="123"/>
    </row>
    <row r="4" spans="2:2" ht="19.5" customHeight="1">
      <c r="B4" s="72"/>
    </row>
    <row r="5" spans="2:2" ht="60">
      <c r="B5" s="73" t="s">
        <v>67</v>
      </c>
    </row>
    <row r="6" spans="2:2" ht="18.75" customHeight="1">
      <c r="B6" s="72"/>
    </row>
    <row r="7" spans="2:2" ht="45">
      <c r="B7" s="74" t="s">
        <v>68</v>
      </c>
    </row>
    <row r="8" spans="2:2">
      <c r="B8" s="72"/>
    </row>
    <row r="9" spans="2:2">
      <c r="B9" s="75" t="s">
        <v>79</v>
      </c>
    </row>
    <row r="10" spans="2:2" ht="38.25" customHeight="1">
      <c r="B10" s="74" t="s">
        <v>69</v>
      </c>
    </row>
    <row r="11" spans="2:2" ht="52.5" customHeight="1">
      <c r="B11" s="74" t="s">
        <v>70</v>
      </c>
    </row>
    <row r="12" spans="2:2" ht="39" customHeight="1">
      <c r="B12" s="74" t="s">
        <v>71</v>
      </c>
    </row>
    <row r="13" spans="2:2" ht="51" customHeight="1">
      <c r="B13" s="74" t="s">
        <v>72</v>
      </c>
    </row>
    <row r="14" spans="2:2" ht="51.75" customHeight="1">
      <c r="B14" s="74" t="s">
        <v>73</v>
      </c>
    </row>
    <row r="15" spans="2:2" ht="54.75" customHeight="1">
      <c r="B15" s="74" t="s">
        <v>74</v>
      </c>
    </row>
    <row r="16" spans="2:2" ht="48" customHeight="1">
      <c r="B16" s="74" t="s">
        <v>75</v>
      </c>
    </row>
    <row r="17" spans="2:2" ht="57.75" customHeight="1">
      <c r="B17" s="74" t="s">
        <v>76</v>
      </c>
    </row>
    <row r="18" spans="2:2" ht="51.75" customHeight="1">
      <c r="B18" s="74" t="s">
        <v>77</v>
      </c>
    </row>
    <row r="19" spans="2:2" ht="49.5" customHeight="1" thickBot="1">
      <c r="B19" s="76" t="s">
        <v>78</v>
      </c>
    </row>
  </sheetData>
  <sheetProtection password="A49F" sheet="1" objects="1" scenarios="1"/>
  <mergeCells count="1">
    <mergeCell ref="B2:B3"/>
  </mergeCells>
  <pageMargins left="0.7" right="0.7" top="0.46" bottom="0.42"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O340"/>
  <sheetViews>
    <sheetView workbookViewId="0">
      <selection activeCell="F22" sqref="F22"/>
    </sheetView>
  </sheetViews>
  <sheetFormatPr defaultRowHeight="15"/>
  <cols>
    <col min="1" max="1" width="46.42578125" customWidth="1"/>
    <col min="2" max="2" width="3" style="5" customWidth="1"/>
    <col min="3" max="3" width="11" style="16" customWidth="1"/>
    <col min="4" max="4" width="11.7109375" style="16" customWidth="1"/>
    <col min="5" max="5" width="11.42578125" style="10" customWidth="1"/>
    <col min="6" max="6" width="32.5703125" customWidth="1"/>
    <col min="7" max="7" width="11.5703125" style="1" bestFit="1" customWidth="1"/>
    <col min="8" max="8" width="11.7109375" style="5" customWidth="1"/>
    <col min="9" max="10" width="9.140625" style="5" customWidth="1"/>
    <col min="11" max="15" width="9.140625" style="5"/>
  </cols>
  <sheetData>
    <row r="1" spans="1:15" s="5" customFormat="1">
      <c r="C1" s="15"/>
      <c r="D1" s="15"/>
      <c r="E1" s="10"/>
      <c r="G1" s="6"/>
      <c r="I1" s="11"/>
      <c r="J1" s="11"/>
      <c r="K1" s="11"/>
      <c r="L1" s="11"/>
      <c r="M1" s="11"/>
      <c r="N1" s="11"/>
      <c r="O1" s="11"/>
    </row>
    <row r="2" spans="1:15" ht="15" customHeight="1">
      <c r="A2" s="13" t="s">
        <v>54</v>
      </c>
      <c r="B2" s="7"/>
      <c r="C2" s="20" t="s">
        <v>15</v>
      </c>
      <c r="D2" s="20" t="s">
        <v>16</v>
      </c>
      <c r="F2" s="2" t="s">
        <v>37</v>
      </c>
      <c r="G2" s="14">
        <v>0.05</v>
      </c>
      <c r="H2" s="10"/>
      <c r="I2" s="11"/>
      <c r="J2" s="11"/>
      <c r="K2" s="11"/>
      <c r="L2" s="11"/>
      <c r="M2" s="11"/>
      <c r="N2" s="11"/>
      <c r="O2" s="11"/>
    </row>
    <row r="3" spans="1:15">
      <c r="A3" s="12"/>
      <c r="B3" s="7"/>
      <c r="C3" s="16">
        <v>0</v>
      </c>
      <c r="D3" s="16">
        <v>0</v>
      </c>
      <c r="E3" s="10" t="str">
        <f>IF(C3&lt;0,"Enter 0 or 1",IF(C3&gt;1,"Enter 0 or 1",IF(D3&lt;0,"Enter 0 or 1",IF(D3&gt;1,"Enter 0 or 1"," "))))</f>
        <v xml:space="preserve"> </v>
      </c>
      <c r="F3" s="2" t="s">
        <v>55</v>
      </c>
      <c r="G3" s="45">
        <v>0</v>
      </c>
      <c r="H3" s="10"/>
      <c r="I3" s="11"/>
      <c r="J3" s="11"/>
      <c r="K3" s="11"/>
      <c r="L3" s="11"/>
      <c r="M3" s="11"/>
      <c r="N3" s="11"/>
      <c r="O3" s="11"/>
    </row>
    <row r="4" spans="1:15">
      <c r="A4" s="12" t="s">
        <v>7</v>
      </c>
      <c r="B4" s="7"/>
      <c r="C4" s="16">
        <v>0</v>
      </c>
      <c r="D4" s="16">
        <v>0</v>
      </c>
      <c r="E4" s="10" t="str">
        <f t="shared" ref="E4:E67" si="0">IF(C4&lt;0,"Enter 0 or 1",IF(C4&gt;1,"Enter 0 or 1",IF(D4&lt;0,"Enter 0 or 1",IF(D4&gt;1,"Enter 0 or 1"," "))))</f>
        <v xml:space="preserve"> </v>
      </c>
      <c r="F4" s="3"/>
      <c r="G4" s="9"/>
      <c r="H4" s="10"/>
      <c r="I4" s="11" t="str">
        <f>ADDRESS(3,3)</f>
        <v>$C$3</v>
      </c>
      <c r="J4" s="11" t="str">
        <f>ADDRESS(3,4)</f>
        <v>$D$3</v>
      </c>
      <c r="K4" s="11"/>
      <c r="L4" s="11"/>
      <c r="M4" s="11"/>
      <c r="N4" s="11"/>
      <c r="O4" s="11"/>
    </row>
    <row r="5" spans="1:15" ht="15" customHeight="1">
      <c r="A5" s="124" t="s">
        <v>50</v>
      </c>
      <c r="B5" s="7"/>
      <c r="C5" s="16">
        <v>0</v>
      </c>
      <c r="D5" s="16">
        <v>0</v>
      </c>
      <c r="E5" s="10" t="str">
        <f t="shared" si="0"/>
        <v xml:space="preserve"> </v>
      </c>
      <c r="F5" s="8" t="s">
        <v>11</v>
      </c>
      <c r="G5" s="4"/>
      <c r="H5" s="10"/>
      <c r="I5" s="11" t="str">
        <f>ADDRESS(G7+2,3)</f>
        <v>$C$52</v>
      </c>
      <c r="J5" s="11" t="str">
        <f>ADDRESS(H7+2,4)</f>
        <v>$D$52</v>
      </c>
      <c r="K5" s="11"/>
      <c r="L5" s="11"/>
      <c r="M5" s="11"/>
      <c r="N5" s="11"/>
      <c r="O5" s="11"/>
    </row>
    <row r="6" spans="1:15">
      <c r="A6" s="125"/>
      <c r="B6" s="7"/>
      <c r="C6" s="16">
        <v>0</v>
      </c>
      <c r="D6" s="16">
        <v>0</v>
      </c>
      <c r="E6" s="10" t="str">
        <f t="shared" si="0"/>
        <v xml:space="preserve"> </v>
      </c>
      <c r="F6" s="102"/>
      <c r="G6" s="103" t="s">
        <v>17</v>
      </c>
      <c r="H6" s="104" t="s">
        <v>18</v>
      </c>
      <c r="I6" s="11"/>
      <c r="J6" s="11"/>
      <c r="K6" s="11"/>
      <c r="L6" s="11"/>
      <c r="M6" s="11"/>
      <c r="N6" s="11"/>
      <c r="O6" s="11"/>
    </row>
    <row r="7" spans="1:15">
      <c r="A7" s="125"/>
      <c r="B7" s="7"/>
      <c r="C7" s="16">
        <v>0</v>
      </c>
      <c r="D7" s="16">
        <v>0</v>
      </c>
      <c r="E7" s="10" t="str">
        <f t="shared" si="0"/>
        <v xml:space="preserve"> </v>
      </c>
      <c r="F7" s="84" t="s">
        <v>1</v>
      </c>
      <c r="G7" s="96">
        <f>COUNTA(C3:C300)</f>
        <v>50</v>
      </c>
      <c r="H7" s="98">
        <f>COUNTA(D3:D300)</f>
        <v>50</v>
      </c>
      <c r="I7" s="11"/>
      <c r="J7" s="11"/>
      <c r="K7" s="11"/>
      <c r="L7" s="11"/>
      <c r="M7" s="11"/>
      <c r="N7" s="11"/>
      <c r="O7" s="11"/>
    </row>
    <row r="8" spans="1:15">
      <c r="A8" s="125"/>
      <c r="B8" s="7"/>
      <c r="C8" s="16">
        <v>0</v>
      </c>
      <c r="D8" s="16">
        <v>0</v>
      </c>
      <c r="E8" s="10" t="str">
        <f t="shared" si="0"/>
        <v xml:space="preserve"> </v>
      </c>
      <c r="F8" s="84" t="s">
        <v>23</v>
      </c>
      <c r="G8" s="97">
        <f ca="1">AVERAGE(INDIRECT(I4):INDIRECT(I5))</f>
        <v>0.46</v>
      </c>
      <c r="H8" s="99">
        <f ca="1">AVERAGE(INDIRECT(J4):INDIRECT(J5))</f>
        <v>0.24</v>
      </c>
      <c r="I8" s="11"/>
      <c r="J8" s="11"/>
      <c r="K8" s="11"/>
      <c r="L8" s="11"/>
      <c r="M8" s="11"/>
      <c r="N8" s="11"/>
      <c r="O8" s="11"/>
    </row>
    <row r="9" spans="1:15">
      <c r="A9" s="125"/>
      <c r="B9" s="7"/>
      <c r="C9" s="16">
        <v>0</v>
      </c>
      <c r="D9" s="16">
        <v>0</v>
      </c>
      <c r="E9" s="10" t="str">
        <f t="shared" si="0"/>
        <v xml:space="preserve"> </v>
      </c>
      <c r="F9" s="84" t="s">
        <v>56</v>
      </c>
      <c r="G9" s="97">
        <f ca="1">G8-H8</f>
        <v>0.22000000000000003</v>
      </c>
      <c r="H9" s="85" t="s">
        <v>13</v>
      </c>
      <c r="I9" s="11"/>
      <c r="J9" s="11"/>
      <c r="K9" s="11"/>
      <c r="L9" s="11"/>
      <c r="M9" s="11"/>
      <c r="N9" s="11"/>
      <c r="O9" s="11"/>
    </row>
    <row r="10" spans="1:15">
      <c r="A10" s="125"/>
      <c r="B10" s="7"/>
      <c r="C10" s="16">
        <v>0</v>
      </c>
      <c r="D10" s="16">
        <v>0</v>
      </c>
      <c r="E10" s="10" t="str">
        <f t="shared" si="0"/>
        <v xml:space="preserve"> </v>
      </c>
      <c r="F10" s="84" t="s">
        <v>57</v>
      </c>
      <c r="G10" s="97">
        <f ca="1">SQRT((G8*(1-G8)/G7)+(H8*(1-H8)/H7))</f>
        <v>9.2822411086978349E-2</v>
      </c>
      <c r="H10" s="85" t="s">
        <v>13</v>
      </c>
      <c r="I10" s="11"/>
      <c r="J10" s="11"/>
      <c r="K10" s="11"/>
      <c r="L10" s="11"/>
      <c r="M10" s="11"/>
      <c r="N10" s="11"/>
      <c r="O10" s="11"/>
    </row>
    <row r="11" spans="1:15">
      <c r="A11" s="125"/>
      <c r="B11" s="7"/>
      <c r="C11" s="16">
        <v>0</v>
      </c>
      <c r="D11" s="16">
        <v>1</v>
      </c>
      <c r="E11" s="10" t="str">
        <f t="shared" si="0"/>
        <v xml:space="preserve"> </v>
      </c>
      <c r="F11" s="84" t="s">
        <v>10</v>
      </c>
      <c r="G11" s="97">
        <f ca="1">(G8-H8)/G10</f>
        <v>2.3701172747371446</v>
      </c>
      <c r="H11" s="98"/>
      <c r="I11" s="11"/>
      <c r="J11" s="11"/>
      <c r="K11" s="11"/>
      <c r="L11" s="11"/>
      <c r="M11" s="11"/>
      <c r="N11" s="11"/>
      <c r="O11" s="11"/>
    </row>
    <row r="12" spans="1:15">
      <c r="A12" s="125"/>
      <c r="C12" s="16">
        <v>0</v>
      </c>
      <c r="D12" s="16">
        <v>0</v>
      </c>
      <c r="E12" s="10" t="str">
        <f t="shared" si="0"/>
        <v xml:space="preserve"> </v>
      </c>
      <c r="F12" s="84" t="s">
        <v>40</v>
      </c>
      <c r="G12" s="97">
        <f ca="1">1-NORMSDIST(ABS(G11))</f>
        <v>8.8912219112156077E-3</v>
      </c>
      <c r="H12" s="98"/>
      <c r="I12" s="11"/>
      <c r="J12" s="11"/>
      <c r="K12" s="11"/>
      <c r="L12" s="11"/>
      <c r="M12" s="11"/>
      <c r="N12" s="11"/>
      <c r="O12" s="11"/>
    </row>
    <row r="13" spans="1:15">
      <c r="A13" s="125"/>
      <c r="C13" s="16">
        <v>0</v>
      </c>
      <c r="D13" s="16">
        <v>0</v>
      </c>
      <c r="E13" s="10" t="str">
        <f t="shared" si="0"/>
        <v xml:space="preserve"> </v>
      </c>
      <c r="F13" s="84" t="s">
        <v>39</v>
      </c>
      <c r="G13" s="97">
        <f ca="1">2*(1-NORMSDIST(ABS(G11)))</f>
        <v>1.7782443822431215E-2</v>
      </c>
      <c r="H13" s="98"/>
      <c r="I13" s="11"/>
      <c r="J13" s="11"/>
      <c r="K13" s="11"/>
      <c r="L13" s="11"/>
      <c r="M13" s="11"/>
      <c r="N13" s="11"/>
      <c r="O13" s="11"/>
    </row>
    <row r="14" spans="1:15">
      <c r="A14" s="126"/>
      <c r="C14" s="16">
        <v>0</v>
      </c>
      <c r="D14" s="16">
        <v>0</v>
      </c>
      <c r="E14" s="10" t="str">
        <f t="shared" si="0"/>
        <v xml:space="preserve"> </v>
      </c>
      <c r="F14" s="106" t="s">
        <v>13</v>
      </c>
      <c r="G14" s="107"/>
      <c r="H14" s="108"/>
      <c r="I14" s="11"/>
      <c r="J14" s="11"/>
      <c r="K14" s="11"/>
      <c r="L14" s="11"/>
      <c r="M14" s="11"/>
      <c r="N14" s="11"/>
      <c r="O14" s="11"/>
    </row>
    <row r="15" spans="1:15">
      <c r="A15" s="5"/>
      <c r="C15" s="16">
        <v>0</v>
      </c>
      <c r="D15" s="16">
        <v>0</v>
      </c>
      <c r="E15" s="10" t="str">
        <f t="shared" si="0"/>
        <v xml:space="preserve"> </v>
      </c>
      <c r="F15" s="109" t="s">
        <v>24</v>
      </c>
      <c r="G15" s="110">
        <f ca="1">G8/H8</f>
        <v>1.9166666666666667</v>
      </c>
      <c r="H15" s="108"/>
      <c r="I15" s="11"/>
      <c r="J15" s="11"/>
      <c r="K15" s="11"/>
      <c r="L15" s="11">
        <v>1</v>
      </c>
      <c r="M15" s="11">
        <v>2</v>
      </c>
      <c r="N15" s="11"/>
      <c r="O15" s="11"/>
    </row>
    <row r="16" spans="1:15">
      <c r="A16" s="127" t="s">
        <v>22</v>
      </c>
      <c r="C16" s="16">
        <v>0</v>
      </c>
      <c r="D16" s="16">
        <v>0</v>
      </c>
      <c r="E16" s="10" t="str">
        <f t="shared" si="0"/>
        <v xml:space="preserve"> </v>
      </c>
      <c r="F16" s="111" t="s">
        <v>25</v>
      </c>
      <c r="G16" s="112">
        <f ca="1">(G8/(1-G8))/(H8/(1-H8))</f>
        <v>2.6975308641975309</v>
      </c>
      <c r="H16" s="113"/>
      <c r="I16" s="11" t="s">
        <v>26</v>
      </c>
      <c r="J16" s="11">
        <f ca="1">LN(G15)</f>
        <v>0.65058756614114943</v>
      </c>
      <c r="K16" s="23" t="s">
        <v>1</v>
      </c>
      <c r="L16" s="11">
        <f>G7</f>
        <v>50</v>
      </c>
      <c r="M16" s="11">
        <f>H7</f>
        <v>50</v>
      </c>
      <c r="N16" s="11"/>
      <c r="O16" s="11"/>
    </row>
    <row r="17" spans="1:15" ht="15" customHeight="1">
      <c r="A17" s="127"/>
      <c r="C17" s="16">
        <v>0</v>
      </c>
      <c r="D17" s="16">
        <v>0</v>
      </c>
      <c r="E17" s="10" t="str">
        <f t="shared" si="0"/>
        <v xml:space="preserve"> </v>
      </c>
      <c r="F17" s="5"/>
      <c r="G17" s="6"/>
      <c r="I17" s="11"/>
      <c r="J17" s="11"/>
      <c r="K17" s="11" t="s">
        <v>27</v>
      </c>
      <c r="L17" s="11">
        <f ca="1">G7*G8</f>
        <v>23</v>
      </c>
      <c r="M17" s="11">
        <f ca="1">H7*H8</f>
        <v>12</v>
      </c>
      <c r="N17" s="11"/>
      <c r="O17" s="11"/>
    </row>
    <row r="18" spans="1:15">
      <c r="A18" s="5"/>
      <c r="C18" s="16">
        <v>0</v>
      </c>
      <c r="D18" s="16">
        <v>0</v>
      </c>
      <c r="E18" s="10" t="str">
        <f t="shared" si="0"/>
        <v xml:space="preserve"> </v>
      </c>
      <c r="F18" s="5" t="s">
        <v>29</v>
      </c>
      <c r="G18" s="6"/>
      <c r="I18" s="11"/>
      <c r="J18" s="11"/>
      <c r="K18" s="11" t="s">
        <v>6</v>
      </c>
      <c r="L18" s="11">
        <f ca="1">SQRT(   (((L16-L17)/L17)/L16)+(((M16-M17)/M17)/M16))</f>
        <v>0.29463807324054125</v>
      </c>
      <c r="M18" s="11"/>
      <c r="N18" s="11"/>
      <c r="O18" s="11"/>
    </row>
    <row r="19" spans="1:15">
      <c r="A19" s="5"/>
      <c r="C19" s="16">
        <v>0</v>
      </c>
      <c r="D19" s="16">
        <v>0</v>
      </c>
      <c r="E19" s="10" t="str">
        <f t="shared" si="0"/>
        <v xml:space="preserve"> </v>
      </c>
      <c r="F19" t="str">
        <f ca="1">IF(MIN(I26:J27)&lt;5,"Violation of Minimum Sample Size"," ")</f>
        <v xml:space="preserve"> </v>
      </c>
      <c r="G19" s="6"/>
      <c r="I19" s="11"/>
      <c r="J19" s="11"/>
      <c r="K19" s="11">
        <f ca="1">J16-1.96*L18</f>
        <v>7.3096942589688574E-2</v>
      </c>
      <c r="L19" s="11"/>
      <c r="M19" s="11"/>
      <c r="N19" s="11"/>
      <c r="O19" s="11"/>
    </row>
    <row r="20" spans="1:15">
      <c r="A20" s="5"/>
      <c r="C20" s="16">
        <v>0</v>
      </c>
      <c r="D20" s="16">
        <v>0</v>
      </c>
      <c r="E20" s="10" t="str">
        <f t="shared" si="0"/>
        <v xml:space="preserve"> </v>
      </c>
      <c r="F20" s="5"/>
      <c r="G20" s="6"/>
      <c r="I20" s="11"/>
      <c r="J20" s="11"/>
      <c r="K20" s="11"/>
      <c r="L20" s="11"/>
      <c r="M20" s="11"/>
      <c r="N20" s="11"/>
      <c r="O20" s="11"/>
    </row>
    <row r="21" spans="1:15">
      <c r="A21" s="5"/>
      <c r="C21" s="16">
        <v>0</v>
      </c>
      <c r="D21" s="16">
        <v>0</v>
      </c>
      <c r="E21" s="10" t="str">
        <f t="shared" si="0"/>
        <v xml:space="preserve"> </v>
      </c>
      <c r="F21" s="5"/>
      <c r="G21" s="6"/>
      <c r="I21" s="11" t="s">
        <v>28</v>
      </c>
      <c r="J21" s="11">
        <f ca="1">LN(G16)</f>
        <v>0.99233685986320608</v>
      </c>
      <c r="K21" s="11"/>
      <c r="L21" s="11"/>
      <c r="M21" s="11"/>
      <c r="N21" s="11"/>
      <c r="O21" s="11"/>
    </row>
    <row r="22" spans="1:15">
      <c r="A22" s="5"/>
      <c r="C22" s="16">
        <v>0</v>
      </c>
      <c r="D22" s="16">
        <v>0</v>
      </c>
      <c r="E22" s="10" t="str">
        <f t="shared" si="0"/>
        <v xml:space="preserve"> </v>
      </c>
      <c r="F22" s="5"/>
      <c r="G22" s="6"/>
      <c r="I22" s="11" t="s">
        <v>6</v>
      </c>
      <c r="J22" s="11">
        <f ca="1">SQRT((1/L17)+(1/(L16-L17))+(1/M17)+(1/(M16-M17)))</f>
        <v>0.43607845706205184</v>
      </c>
      <c r="K22" s="11"/>
      <c r="L22" s="11"/>
      <c r="M22" s="11"/>
      <c r="N22" s="11"/>
      <c r="O22" s="11"/>
    </row>
    <row r="23" spans="1:15">
      <c r="A23" s="5"/>
      <c r="C23" s="16">
        <v>0</v>
      </c>
      <c r="D23" s="16">
        <v>0</v>
      </c>
      <c r="E23" s="10" t="str">
        <f t="shared" si="0"/>
        <v xml:space="preserve"> </v>
      </c>
      <c r="F23" s="5"/>
      <c r="G23" s="6"/>
      <c r="I23" s="11"/>
      <c r="J23" s="11"/>
      <c r="K23" s="11"/>
      <c r="L23" s="11"/>
      <c r="M23" s="11"/>
      <c r="N23" s="11"/>
      <c r="O23" s="11"/>
    </row>
    <row r="24" spans="1:15">
      <c r="A24" s="5"/>
      <c r="C24" s="16">
        <v>0</v>
      </c>
      <c r="D24" s="16">
        <v>0</v>
      </c>
      <c r="E24" s="10" t="str">
        <f t="shared" si="0"/>
        <v xml:space="preserve"> </v>
      </c>
      <c r="F24" s="5"/>
      <c r="G24" s="6"/>
      <c r="I24" s="11"/>
      <c r="J24" s="11"/>
      <c r="K24" s="11"/>
      <c r="L24" s="11"/>
      <c r="M24" s="11"/>
      <c r="N24" s="11"/>
      <c r="O24" s="11"/>
    </row>
    <row r="25" spans="1:15">
      <c r="A25" s="5"/>
      <c r="C25" s="16">
        <v>0</v>
      </c>
      <c r="D25" s="16">
        <v>0</v>
      </c>
      <c r="E25" s="10" t="str">
        <f t="shared" si="0"/>
        <v xml:space="preserve"> </v>
      </c>
      <c r="F25" s="5"/>
      <c r="G25" s="6"/>
      <c r="I25" s="11"/>
      <c r="J25" s="11"/>
      <c r="K25" s="11"/>
      <c r="L25" s="11"/>
      <c r="M25" s="11"/>
      <c r="N25" s="11"/>
      <c r="O25" s="11"/>
    </row>
    <row r="26" spans="1:15">
      <c r="A26" s="5"/>
      <c r="C26" s="16">
        <v>0</v>
      </c>
      <c r="D26" s="16">
        <v>0</v>
      </c>
      <c r="E26" s="10" t="str">
        <f t="shared" si="0"/>
        <v xml:space="preserve"> </v>
      </c>
      <c r="F26" s="5"/>
      <c r="G26" s="6"/>
      <c r="I26" s="11">
        <f ca="1">COUNTIF(INDIRECT(I4):INDIRECT(I5),"0")</f>
        <v>27</v>
      </c>
      <c r="J26" s="11">
        <f ca="1">COUNTIF(INDIRECT(J4):INDIRECT(J5),"0")</f>
        <v>38</v>
      </c>
      <c r="K26" s="11"/>
      <c r="L26" s="11"/>
    </row>
    <row r="27" spans="1:15">
      <c r="A27" s="5"/>
      <c r="C27" s="16">
        <v>0</v>
      </c>
      <c r="D27" s="16">
        <v>0</v>
      </c>
      <c r="E27" s="10" t="str">
        <f t="shared" si="0"/>
        <v xml:space="preserve"> </v>
      </c>
      <c r="F27" s="5"/>
      <c r="G27" s="6"/>
      <c r="I27" s="11">
        <f ca="1">COUNTIF(INDIRECT(I4):INDIRECT(I5),"1")</f>
        <v>23</v>
      </c>
      <c r="J27" s="11">
        <f ca="1">COUNTIF(INDIRECT(J4):INDIRECT(J5),"1")</f>
        <v>12</v>
      </c>
      <c r="K27" s="11"/>
      <c r="L27" s="11"/>
    </row>
    <row r="28" spans="1:15">
      <c r="A28" s="5"/>
      <c r="C28" s="16">
        <v>0</v>
      </c>
      <c r="D28" s="16">
        <v>0</v>
      </c>
      <c r="E28" s="10" t="str">
        <f t="shared" si="0"/>
        <v xml:space="preserve"> </v>
      </c>
      <c r="F28" s="5"/>
      <c r="G28" s="6"/>
      <c r="I28" s="11"/>
      <c r="J28" s="11"/>
      <c r="K28" s="11"/>
      <c r="L28" s="11"/>
    </row>
    <row r="29" spans="1:15">
      <c r="A29" s="5"/>
      <c r="C29" s="16">
        <v>0</v>
      </c>
      <c r="D29" s="16">
        <v>0</v>
      </c>
      <c r="E29" s="10" t="str">
        <f t="shared" si="0"/>
        <v xml:space="preserve"> </v>
      </c>
      <c r="F29" s="5"/>
      <c r="G29" s="6"/>
      <c r="I29" s="11"/>
      <c r="J29" s="11"/>
      <c r="K29" s="11"/>
      <c r="L29" s="11"/>
    </row>
    <row r="30" spans="1:15">
      <c r="A30" s="5"/>
      <c r="C30" s="16">
        <v>1</v>
      </c>
      <c r="D30" s="16">
        <v>0</v>
      </c>
      <c r="E30" s="10" t="str">
        <f t="shared" si="0"/>
        <v xml:space="preserve"> </v>
      </c>
      <c r="F30" s="5"/>
      <c r="G30" s="6"/>
    </row>
    <row r="31" spans="1:15">
      <c r="A31" s="5"/>
      <c r="C31" s="16">
        <v>1</v>
      </c>
      <c r="D31" s="16">
        <v>0</v>
      </c>
      <c r="E31" s="10" t="str">
        <f t="shared" si="0"/>
        <v xml:space="preserve"> </v>
      </c>
      <c r="F31" s="5"/>
      <c r="G31" s="6"/>
    </row>
    <row r="32" spans="1:15">
      <c r="A32" s="5"/>
      <c r="C32" s="16">
        <v>1</v>
      </c>
      <c r="D32" s="16">
        <v>0</v>
      </c>
      <c r="E32" s="10" t="str">
        <f t="shared" si="0"/>
        <v xml:space="preserve"> </v>
      </c>
      <c r="F32" s="5"/>
      <c r="G32" s="6"/>
    </row>
    <row r="33" spans="1:7">
      <c r="A33" s="5"/>
      <c r="C33" s="16">
        <v>1</v>
      </c>
      <c r="D33" s="16">
        <v>0</v>
      </c>
      <c r="E33" s="10" t="str">
        <f t="shared" si="0"/>
        <v xml:space="preserve"> </v>
      </c>
      <c r="F33" s="5"/>
      <c r="G33" s="6"/>
    </row>
    <row r="34" spans="1:7">
      <c r="A34" s="5"/>
      <c r="C34" s="16">
        <v>1</v>
      </c>
      <c r="D34" s="16">
        <v>0</v>
      </c>
      <c r="E34" s="10" t="str">
        <f t="shared" si="0"/>
        <v xml:space="preserve"> </v>
      </c>
      <c r="F34" s="5"/>
      <c r="G34" s="6"/>
    </row>
    <row r="35" spans="1:7">
      <c r="A35" s="5"/>
      <c r="C35" s="16">
        <v>1</v>
      </c>
      <c r="D35" s="16">
        <v>0</v>
      </c>
      <c r="E35" s="10" t="str">
        <f t="shared" si="0"/>
        <v xml:space="preserve"> </v>
      </c>
      <c r="F35" s="5"/>
      <c r="G35" s="6"/>
    </row>
    <row r="36" spans="1:7">
      <c r="A36" s="5"/>
      <c r="C36" s="16">
        <v>1</v>
      </c>
      <c r="D36" s="16">
        <v>0</v>
      </c>
      <c r="E36" s="10" t="str">
        <f t="shared" si="0"/>
        <v xml:space="preserve"> </v>
      </c>
      <c r="F36" s="5"/>
      <c r="G36" s="6"/>
    </row>
    <row r="37" spans="1:7">
      <c r="A37" s="5"/>
      <c r="C37" s="16">
        <v>1</v>
      </c>
      <c r="D37" s="16">
        <v>0</v>
      </c>
      <c r="E37" s="10" t="str">
        <f t="shared" si="0"/>
        <v xml:space="preserve"> </v>
      </c>
      <c r="F37" s="5"/>
      <c r="G37" s="6"/>
    </row>
    <row r="38" spans="1:7">
      <c r="A38" s="5"/>
      <c r="C38" s="16">
        <v>1</v>
      </c>
      <c r="D38" s="16">
        <v>0</v>
      </c>
      <c r="E38" s="10" t="str">
        <f t="shared" si="0"/>
        <v xml:space="preserve"> </v>
      </c>
      <c r="F38" s="5"/>
      <c r="G38" s="6"/>
    </row>
    <row r="39" spans="1:7">
      <c r="A39" s="5"/>
      <c r="C39" s="16">
        <v>1</v>
      </c>
      <c r="D39" s="16">
        <v>0</v>
      </c>
      <c r="E39" s="10" t="str">
        <f t="shared" si="0"/>
        <v xml:space="preserve"> </v>
      </c>
      <c r="F39" s="5"/>
      <c r="G39" s="6"/>
    </row>
    <row r="40" spans="1:7">
      <c r="A40" s="5"/>
      <c r="C40" s="16">
        <v>1</v>
      </c>
      <c r="D40" s="16">
        <v>0</v>
      </c>
      <c r="E40" s="10" t="str">
        <f t="shared" si="0"/>
        <v xml:space="preserve"> </v>
      </c>
      <c r="F40" s="5"/>
      <c r="G40" s="6"/>
    </row>
    <row r="41" spans="1:7">
      <c r="A41" s="5"/>
      <c r="C41" s="16">
        <v>1</v>
      </c>
      <c r="D41" s="16">
        <v>0</v>
      </c>
      <c r="E41" s="10" t="str">
        <f t="shared" si="0"/>
        <v xml:space="preserve"> </v>
      </c>
      <c r="F41" s="5"/>
      <c r="G41" s="6"/>
    </row>
    <row r="42" spans="1:7">
      <c r="A42" s="5"/>
      <c r="C42" s="16">
        <v>1</v>
      </c>
      <c r="D42" s="16">
        <v>1</v>
      </c>
      <c r="E42" s="10" t="str">
        <f t="shared" si="0"/>
        <v xml:space="preserve"> </v>
      </c>
      <c r="F42" s="5"/>
      <c r="G42" s="6"/>
    </row>
    <row r="43" spans="1:7">
      <c r="A43" s="5"/>
      <c r="C43" s="16">
        <v>1</v>
      </c>
      <c r="D43" s="16">
        <v>1</v>
      </c>
      <c r="E43" s="10" t="str">
        <f t="shared" si="0"/>
        <v xml:space="preserve"> </v>
      </c>
      <c r="F43" s="5"/>
      <c r="G43" s="6"/>
    </row>
    <row r="44" spans="1:7">
      <c r="A44" s="5"/>
      <c r="C44" s="16">
        <v>1</v>
      </c>
      <c r="D44" s="16">
        <v>1</v>
      </c>
      <c r="E44" s="10" t="str">
        <f t="shared" si="0"/>
        <v xml:space="preserve"> </v>
      </c>
      <c r="F44" s="5"/>
      <c r="G44" s="6"/>
    </row>
    <row r="45" spans="1:7">
      <c r="A45" s="5"/>
      <c r="C45" s="16">
        <v>1</v>
      </c>
      <c r="D45" s="16">
        <v>1</v>
      </c>
      <c r="E45" s="10" t="str">
        <f t="shared" si="0"/>
        <v xml:space="preserve"> </v>
      </c>
      <c r="F45" s="5"/>
      <c r="G45" s="6"/>
    </row>
    <row r="46" spans="1:7">
      <c r="A46" s="5"/>
      <c r="C46" s="16">
        <v>1</v>
      </c>
      <c r="D46" s="16">
        <v>1</v>
      </c>
      <c r="E46" s="10" t="str">
        <f t="shared" si="0"/>
        <v xml:space="preserve"> </v>
      </c>
      <c r="F46" s="5"/>
      <c r="G46" s="6"/>
    </row>
    <row r="47" spans="1:7">
      <c r="A47" s="5"/>
      <c r="C47" s="16">
        <v>1</v>
      </c>
      <c r="D47" s="16">
        <v>1</v>
      </c>
      <c r="E47" s="10" t="str">
        <f t="shared" si="0"/>
        <v xml:space="preserve"> </v>
      </c>
      <c r="F47" s="5"/>
      <c r="G47" s="6"/>
    </row>
    <row r="48" spans="1:7">
      <c r="A48" s="5"/>
      <c r="C48" s="16">
        <v>1</v>
      </c>
      <c r="D48" s="16">
        <v>1</v>
      </c>
      <c r="E48" s="10" t="str">
        <f t="shared" si="0"/>
        <v xml:space="preserve"> </v>
      </c>
      <c r="F48" s="5"/>
      <c r="G48" s="6"/>
    </row>
    <row r="49" spans="1:7">
      <c r="A49" s="5"/>
      <c r="C49" s="16">
        <v>1</v>
      </c>
      <c r="D49" s="16">
        <v>1</v>
      </c>
      <c r="E49" s="10" t="str">
        <f t="shared" si="0"/>
        <v xml:space="preserve"> </v>
      </c>
      <c r="F49" s="5"/>
      <c r="G49" s="6"/>
    </row>
    <row r="50" spans="1:7">
      <c r="A50" s="5"/>
      <c r="C50" s="16">
        <v>1</v>
      </c>
      <c r="D50" s="16">
        <v>1</v>
      </c>
      <c r="E50" s="10" t="str">
        <f t="shared" si="0"/>
        <v xml:space="preserve"> </v>
      </c>
      <c r="F50" s="5"/>
      <c r="G50" s="6"/>
    </row>
    <row r="51" spans="1:7">
      <c r="A51" s="5"/>
      <c r="C51" s="16">
        <v>1</v>
      </c>
      <c r="D51" s="16">
        <v>1</v>
      </c>
      <c r="E51" s="10" t="str">
        <f t="shared" si="0"/>
        <v xml:space="preserve"> </v>
      </c>
      <c r="F51" s="5"/>
      <c r="G51" s="6"/>
    </row>
    <row r="52" spans="1:7">
      <c r="A52" s="5"/>
      <c r="C52" s="16">
        <v>1</v>
      </c>
      <c r="D52" s="16">
        <v>1</v>
      </c>
      <c r="E52" s="10" t="str">
        <f t="shared" si="0"/>
        <v xml:space="preserve"> </v>
      </c>
      <c r="F52" s="5"/>
      <c r="G52" s="6"/>
    </row>
    <row r="53" spans="1:7">
      <c r="A53" s="5"/>
      <c r="E53" s="10" t="str">
        <f t="shared" si="0"/>
        <v xml:space="preserve"> </v>
      </c>
      <c r="F53" s="5"/>
      <c r="G53" s="6"/>
    </row>
    <row r="54" spans="1:7">
      <c r="A54" s="5"/>
      <c r="E54" s="10" t="str">
        <f t="shared" si="0"/>
        <v xml:space="preserve"> </v>
      </c>
      <c r="F54" s="5"/>
      <c r="G54" s="6"/>
    </row>
    <row r="55" spans="1:7">
      <c r="A55" s="5"/>
      <c r="E55" s="10" t="str">
        <f t="shared" si="0"/>
        <v xml:space="preserve"> </v>
      </c>
      <c r="F55" s="5"/>
      <c r="G55" s="6"/>
    </row>
    <row r="56" spans="1:7">
      <c r="A56" s="5"/>
      <c r="E56" s="10" t="str">
        <f t="shared" si="0"/>
        <v xml:space="preserve"> </v>
      </c>
      <c r="F56" s="5"/>
      <c r="G56" s="6"/>
    </row>
    <row r="57" spans="1:7">
      <c r="A57" s="5"/>
      <c r="E57" s="10" t="str">
        <f t="shared" si="0"/>
        <v xml:space="preserve"> </v>
      </c>
      <c r="F57" s="5"/>
      <c r="G57" s="6"/>
    </row>
    <row r="58" spans="1:7">
      <c r="A58" s="5"/>
      <c r="E58" s="10" t="str">
        <f t="shared" si="0"/>
        <v xml:space="preserve"> </v>
      </c>
      <c r="F58" s="5"/>
      <c r="G58" s="6"/>
    </row>
    <row r="59" spans="1:7">
      <c r="A59" s="5"/>
      <c r="E59" s="10" t="str">
        <f t="shared" si="0"/>
        <v xml:space="preserve"> </v>
      </c>
      <c r="F59" s="5"/>
      <c r="G59" s="6"/>
    </row>
    <row r="60" spans="1:7">
      <c r="A60" s="5"/>
      <c r="E60" s="10" t="str">
        <f t="shared" si="0"/>
        <v xml:space="preserve"> </v>
      </c>
      <c r="F60" s="5"/>
      <c r="G60" s="6"/>
    </row>
    <row r="61" spans="1:7">
      <c r="A61" s="5"/>
      <c r="E61" s="10" t="str">
        <f t="shared" si="0"/>
        <v xml:space="preserve"> </v>
      </c>
      <c r="F61" s="5"/>
      <c r="G61" s="6"/>
    </row>
    <row r="62" spans="1:7">
      <c r="A62" s="5"/>
      <c r="E62" s="10" t="str">
        <f t="shared" si="0"/>
        <v xml:space="preserve"> </v>
      </c>
      <c r="F62" s="5"/>
      <c r="G62" s="6"/>
    </row>
    <row r="63" spans="1:7">
      <c r="A63" s="5"/>
      <c r="E63" s="10" t="str">
        <f t="shared" si="0"/>
        <v xml:space="preserve"> </v>
      </c>
      <c r="F63" s="5"/>
      <c r="G63" s="6"/>
    </row>
    <row r="64" spans="1:7">
      <c r="A64" s="5"/>
      <c r="E64" s="10" t="str">
        <f t="shared" si="0"/>
        <v xml:space="preserve"> </v>
      </c>
      <c r="F64" s="5"/>
      <c r="G64" s="6"/>
    </row>
    <row r="65" spans="1:7">
      <c r="A65" s="5"/>
      <c r="E65" s="10" t="str">
        <f t="shared" si="0"/>
        <v xml:space="preserve"> </v>
      </c>
      <c r="F65" s="5"/>
      <c r="G65" s="6"/>
    </row>
    <row r="66" spans="1:7">
      <c r="A66" s="5"/>
      <c r="E66" s="10" t="str">
        <f t="shared" si="0"/>
        <v xml:space="preserve"> </v>
      </c>
      <c r="F66" s="5"/>
      <c r="G66" s="6"/>
    </row>
    <row r="67" spans="1:7">
      <c r="A67" s="5"/>
      <c r="E67" s="10" t="str">
        <f t="shared" si="0"/>
        <v xml:space="preserve"> </v>
      </c>
      <c r="F67" s="5"/>
      <c r="G67" s="6"/>
    </row>
    <row r="68" spans="1:7">
      <c r="A68" s="5"/>
      <c r="E68" s="10" t="str">
        <f t="shared" ref="E68:E131" si="1">IF(C68&lt;0,"Enter 0 or 1",IF(C68&gt;1,"Enter 0 or 1",IF(D68&lt;0,"Enter 0 or 1",IF(D68&gt;1,"Enter 0 or 1"," "))))</f>
        <v xml:space="preserve"> </v>
      </c>
      <c r="F68" s="5"/>
      <c r="G68" s="6"/>
    </row>
    <row r="69" spans="1:7">
      <c r="A69" s="5"/>
      <c r="E69" s="10" t="str">
        <f t="shared" si="1"/>
        <v xml:space="preserve"> </v>
      </c>
      <c r="F69" s="5"/>
      <c r="G69" s="6"/>
    </row>
    <row r="70" spans="1:7">
      <c r="A70" s="5"/>
      <c r="E70" s="10" t="str">
        <f t="shared" si="1"/>
        <v xml:space="preserve"> </v>
      </c>
      <c r="F70" s="5"/>
      <c r="G70" s="6"/>
    </row>
    <row r="71" spans="1:7">
      <c r="A71" s="5"/>
      <c r="E71" s="10" t="str">
        <f t="shared" si="1"/>
        <v xml:space="preserve"> </v>
      </c>
      <c r="F71" s="5"/>
      <c r="G71" s="6"/>
    </row>
    <row r="72" spans="1:7">
      <c r="A72" s="5"/>
      <c r="E72" s="10" t="str">
        <f t="shared" si="1"/>
        <v xml:space="preserve"> </v>
      </c>
      <c r="F72" s="5"/>
      <c r="G72" s="6"/>
    </row>
    <row r="73" spans="1:7">
      <c r="A73" s="5"/>
      <c r="E73" s="10" t="str">
        <f t="shared" si="1"/>
        <v xml:space="preserve"> </v>
      </c>
      <c r="F73" s="5"/>
      <c r="G73" s="6"/>
    </row>
    <row r="74" spans="1:7">
      <c r="A74" s="5"/>
      <c r="E74" s="10" t="str">
        <f t="shared" si="1"/>
        <v xml:space="preserve"> </v>
      </c>
      <c r="F74" s="5"/>
      <c r="G74" s="6"/>
    </row>
    <row r="75" spans="1:7">
      <c r="A75" s="5"/>
      <c r="E75" s="10" t="str">
        <f t="shared" si="1"/>
        <v xml:space="preserve"> </v>
      </c>
      <c r="F75" s="5"/>
      <c r="G75" s="6"/>
    </row>
    <row r="76" spans="1:7">
      <c r="A76" s="5"/>
      <c r="E76" s="10" t="str">
        <f t="shared" si="1"/>
        <v xml:space="preserve"> </v>
      </c>
      <c r="F76" s="5"/>
      <c r="G76" s="6"/>
    </row>
    <row r="77" spans="1:7">
      <c r="A77" s="5"/>
      <c r="E77" s="10" t="str">
        <f t="shared" si="1"/>
        <v xml:space="preserve"> </v>
      </c>
      <c r="F77" s="5"/>
      <c r="G77" s="6"/>
    </row>
    <row r="78" spans="1:7">
      <c r="A78" s="5"/>
      <c r="E78" s="10" t="str">
        <f t="shared" si="1"/>
        <v xml:space="preserve"> </v>
      </c>
      <c r="F78" s="5"/>
      <c r="G78" s="6"/>
    </row>
    <row r="79" spans="1:7">
      <c r="A79" s="5"/>
      <c r="E79" s="10" t="str">
        <f t="shared" si="1"/>
        <v xml:space="preserve"> </v>
      </c>
      <c r="F79" s="5"/>
      <c r="G79" s="6"/>
    </row>
    <row r="80" spans="1:7">
      <c r="A80" s="5"/>
      <c r="E80" s="10" t="str">
        <f t="shared" si="1"/>
        <v xml:space="preserve"> </v>
      </c>
      <c r="F80" s="5"/>
      <c r="G80" s="6"/>
    </row>
    <row r="81" spans="1:7">
      <c r="A81" s="5"/>
      <c r="E81" s="10" t="str">
        <f t="shared" si="1"/>
        <v xml:space="preserve"> </v>
      </c>
      <c r="F81" s="5"/>
      <c r="G81" s="6"/>
    </row>
    <row r="82" spans="1:7">
      <c r="A82" s="5"/>
      <c r="E82" s="10" t="str">
        <f t="shared" si="1"/>
        <v xml:space="preserve"> </v>
      </c>
      <c r="F82" s="5"/>
      <c r="G82" s="6"/>
    </row>
    <row r="83" spans="1:7">
      <c r="A83" s="5"/>
      <c r="E83" s="10" t="str">
        <f t="shared" si="1"/>
        <v xml:space="preserve"> </v>
      </c>
      <c r="F83" s="5"/>
      <c r="G83" s="6"/>
    </row>
    <row r="84" spans="1:7">
      <c r="A84" s="5"/>
      <c r="E84" s="10" t="str">
        <f t="shared" si="1"/>
        <v xml:space="preserve"> </v>
      </c>
      <c r="F84" s="5"/>
      <c r="G84" s="6"/>
    </row>
    <row r="85" spans="1:7">
      <c r="A85" s="5"/>
      <c r="E85" s="10" t="str">
        <f t="shared" si="1"/>
        <v xml:space="preserve"> </v>
      </c>
      <c r="F85" s="5"/>
      <c r="G85" s="6"/>
    </row>
    <row r="86" spans="1:7">
      <c r="A86" s="5"/>
      <c r="E86" s="10" t="str">
        <f t="shared" si="1"/>
        <v xml:space="preserve"> </v>
      </c>
      <c r="F86" s="5"/>
      <c r="G86" s="6"/>
    </row>
    <row r="87" spans="1:7">
      <c r="A87" s="5"/>
      <c r="E87" s="10" t="str">
        <f t="shared" si="1"/>
        <v xml:space="preserve"> </v>
      </c>
      <c r="F87" s="5"/>
      <c r="G87" s="6"/>
    </row>
    <row r="88" spans="1:7">
      <c r="A88" s="5"/>
      <c r="E88" s="10" t="str">
        <f t="shared" si="1"/>
        <v xml:space="preserve"> </v>
      </c>
      <c r="F88" s="5"/>
      <c r="G88" s="6"/>
    </row>
    <row r="89" spans="1:7">
      <c r="A89" s="5"/>
      <c r="E89" s="10" t="str">
        <f t="shared" si="1"/>
        <v xml:space="preserve"> </v>
      </c>
      <c r="F89" s="5"/>
      <c r="G89" s="6"/>
    </row>
    <row r="90" spans="1:7">
      <c r="A90" s="5"/>
      <c r="E90" s="10" t="str">
        <f t="shared" si="1"/>
        <v xml:space="preserve"> </v>
      </c>
      <c r="F90" s="5"/>
      <c r="G90" s="6"/>
    </row>
    <row r="91" spans="1:7">
      <c r="A91" s="5"/>
      <c r="E91" s="10" t="str">
        <f t="shared" si="1"/>
        <v xml:space="preserve"> </v>
      </c>
      <c r="F91" s="5"/>
      <c r="G91" s="6"/>
    </row>
    <row r="92" spans="1:7">
      <c r="A92" s="5"/>
      <c r="E92" s="10" t="str">
        <f t="shared" si="1"/>
        <v xml:space="preserve"> </v>
      </c>
      <c r="F92" s="5"/>
      <c r="G92" s="6"/>
    </row>
    <row r="93" spans="1:7">
      <c r="A93" s="5"/>
      <c r="E93" s="10" t="str">
        <f t="shared" si="1"/>
        <v xml:space="preserve"> </v>
      </c>
      <c r="F93" s="5"/>
      <c r="G93" s="6"/>
    </row>
    <row r="94" spans="1:7">
      <c r="A94" s="5"/>
      <c r="E94" s="10" t="str">
        <f t="shared" si="1"/>
        <v xml:space="preserve"> </v>
      </c>
      <c r="F94" s="5"/>
      <c r="G94" s="6"/>
    </row>
    <row r="95" spans="1:7">
      <c r="A95" s="5"/>
      <c r="E95" s="10" t="str">
        <f t="shared" si="1"/>
        <v xml:space="preserve"> </v>
      </c>
      <c r="F95" s="5"/>
      <c r="G95" s="6"/>
    </row>
    <row r="96" spans="1:7">
      <c r="A96" s="5"/>
      <c r="E96" s="10" t="str">
        <f t="shared" si="1"/>
        <v xml:space="preserve"> </v>
      </c>
      <c r="F96" s="5"/>
      <c r="G96" s="6"/>
    </row>
    <row r="97" spans="1:7">
      <c r="A97" s="5"/>
      <c r="E97" s="10" t="str">
        <f t="shared" si="1"/>
        <v xml:space="preserve"> </v>
      </c>
      <c r="F97" s="5"/>
      <c r="G97" s="6"/>
    </row>
    <row r="98" spans="1:7">
      <c r="A98" s="5"/>
      <c r="E98" s="10" t="str">
        <f t="shared" si="1"/>
        <v xml:space="preserve"> </v>
      </c>
      <c r="F98" s="5"/>
      <c r="G98" s="6"/>
    </row>
    <row r="99" spans="1:7">
      <c r="A99" s="5"/>
      <c r="E99" s="10" t="str">
        <f t="shared" si="1"/>
        <v xml:space="preserve"> </v>
      </c>
      <c r="F99" s="5"/>
      <c r="G99" s="6"/>
    </row>
    <row r="100" spans="1:7">
      <c r="A100" s="5"/>
      <c r="E100" s="10" t="str">
        <f t="shared" si="1"/>
        <v xml:space="preserve"> </v>
      </c>
      <c r="F100" s="5"/>
      <c r="G100" s="6"/>
    </row>
    <row r="101" spans="1:7">
      <c r="A101" s="5"/>
      <c r="E101" s="10" t="str">
        <f t="shared" si="1"/>
        <v xml:space="preserve"> </v>
      </c>
      <c r="F101" s="5"/>
      <c r="G101" s="6"/>
    </row>
    <row r="102" spans="1:7">
      <c r="A102" s="5"/>
      <c r="E102" s="10" t="str">
        <f t="shared" si="1"/>
        <v xml:space="preserve"> </v>
      </c>
      <c r="F102" s="5"/>
      <c r="G102" s="6"/>
    </row>
    <row r="103" spans="1:7">
      <c r="A103" s="5"/>
      <c r="E103" s="10" t="str">
        <f t="shared" si="1"/>
        <v xml:space="preserve"> </v>
      </c>
      <c r="F103" s="5"/>
      <c r="G103" s="6"/>
    </row>
    <row r="104" spans="1:7">
      <c r="A104" s="5"/>
      <c r="E104" s="10" t="str">
        <f t="shared" si="1"/>
        <v xml:space="preserve"> </v>
      </c>
      <c r="F104" s="5"/>
      <c r="G104" s="6"/>
    </row>
    <row r="105" spans="1:7">
      <c r="A105" s="5"/>
      <c r="E105" s="10" t="str">
        <f t="shared" si="1"/>
        <v xml:space="preserve"> </v>
      </c>
      <c r="F105" s="5"/>
      <c r="G105" s="6"/>
    </row>
    <row r="106" spans="1:7">
      <c r="A106" s="5"/>
      <c r="E106" s="10" t="str">
        <f t="shared" si="1"/>
        <v xml:space="preserve"> </v>
      </c>
      <c r="F106" s="5"/>
      <c r="G106" s="6"/>
    </row>
    <row r="107" spans="1:7">
      <c r="A107" s="5"/>
      <c r="E107" s="10" t="str">
        <f t="shared" si="1"/>
        <v xml:space="preserve"> </v>
      </c>
      <c r="F107" s="5"/>
      <c r="G107" s="6"/>
    </row>
    <row r="108" spans="1:7">
      <c r="A108" s="5"/>
      <c r="E108" s="10" t="str">
        <f t="shared" si="1"/>
        <v xml:space="preserve"> </v>
      </c>
      <c r="F108" s="5"/>
      <c r="G108" s="6"/>
    </row>
    <row r="109" spans="1:7">
      <c r="A109" s="5"/>
      <c r="E109" s="10" t="str">
        <f t="shared" si="1"/>
        <v xml:space="preserve"> </v>
      </c>
      <c r="F109" s="5"/>
      <c r="G109" s="6"/>
    </row>
    <row r="110" spans="1:7">
      <c r="A110" s="5"/>
      <c r="E110" s="10" t="str">
        <f t="shared" si="1"/>
        <v xml:space="preserve"> </v>
      </c>
      <c r="F110" s="5"/>
      <c r="G110" s="6"/>
    </row>
    <row r="111" spans="1:7">
      <c r="A111" s="5"/>
      <c r="E111" s="10" t="str">
        <f t="shared" si="1"/>
        <v xml:space="preserve"> </v>
      </c>
      <c r="F111" s="5"/>
      <c r="G111" s="6"/>
    </row>
    <row r="112" spans="1:7">
      <c r="A112" s="5"/>
      <c r="E112" s="10" t="str">
        <f t="shared" si="1"/>
        <v xml:space="preserve"> </v>
      </c>
      <c r="F112" s="5"/>
      <c r="G112" s="6"/>
    </row>
    <row r="113" spans="1:7">
      <c r="A113" s="5"/>
      <c r="E113" s="10" t="str">
        <f t="shared" si="1"/>
        <v xml:space="preserve"> </v>
      </c>
      <c r="F113" s="5"/>
      <c r="G113" s="6"/>
    </row>
    <row r="114" spans="1:7">
      <c r="A114" s="5"/>
      <c r="E114" s="10" t="str">
        <f t="shared" si="1"/>
        <v xml:space="preserve"> </v>
      </c>
      <c r="F114" s="5"/>
      <c r="G114" s="6"/>
    </row>
    <row r="115" spans="1:7">
      <c r="A115" s="5"/>
      <c r="E115" s="10" t="str">
        <f t="shared" si="1"/>
        <v xml:space="preserve"> </v>
      </c>
      <c r="F115" s="5"/>
      <c r="G115" s="6"/>
    </row>
    <row r="116" spans="1:7">
      <c r="A116" s="5"/>
      <c r="E116" s="10" t="str">
        <f t="shared" si="1"/>
        <v xml:space="preserve"> </v>
      </c>
      <c r="F116" s="5"/>
      <c r="G116" s="6"/>
    </row>
    <row r="117" spans="1:7">
      <c r="A117" s="5"/>
      <c r="E117" s="10" t="str">
        <f t="shared" si="1"/>
        <v xml:space="preserve"> </v>
      </c>
      <c r="F117" s="5"/>
      <c r="G117" s="6"/>
    </row>
    <row r="118" spans="1:7">
      <c r="A118" s="5"/>
      <c r="E118" s="10" t="str">
        <f t="shared" si="1"/>
        <v xml:space="preserve"> </v>
      </c>
      <c r="F118" s="5"/>
      <c r="G118" s="6"/>
    </row>
    <row r="119" spans="1:7">
      <c r="A119" s="5"/>
      <c r="E119" s="10" t="str">
        <f t="shared" si="1"/>
        <v xml:space="preserve"> </v>
      </c>
      <c r="F119" s="5"/>
      <c r="G119" s="6"/>
    </row>
    <row r="120" spans="1:7">
      <c r="A120" s="5"/>
      <c r="E120" s="10" t="str">
        <f t="shared" si="1"/>
        <v xml:space="preserve"> </v>
      </c>
      <c r="F120" s="5"/>
      <c r="G120" s="6"/>
    </row>
    <row r="121" spans="1:7">
      <c r="A121" s="5"/>
      <c r="E121" s="10" t="str">
        <f t="shared" si="1"/>
        <v xml:space="preserve"> </v>
      </c>
      <c r="F121" s="5"/>
      <c r="G121" s="6"/>
    </row>
    <row r="122" spans="1:7">
      <c r="A122" s="5"/>
      <c r="E122" s="10" t="str">
        <f t="shared" si="1"/>
        <v xml:space="preserve"> </v>
      </c>
      <c r="F122" s="5"/>
      <c r="G122" s="6"/>
    </row>
    <row r="123" spans="1:7">
      <c r="A123" s="5"/>
      <c r="E123" s="10" t="str">
        <f t="shared" si="1"/>
        <v xml:space="preserve"> </v>
      </c>
      <c r="F123" s="5"/>
      <c r="G123" s="6"/>
    </row>
    <row r="124" spans="1:7">
      <c r="A124" s="5"/>
      <c r="E124" s="10" t="str">
        <f t="shared" si="1"/>
        <v xml:space="preserve"> </v>
      </c>
      <c r="F124" s="5"/>
      <c r="G124" s="6"/>
    </row>
    <row r="125" spans="1:7">
      <c r="A125" s="5"/>
      <c r="E125" s="10" t="str">
        <f t="shared" si="1"/>
        <v xml:space="preserve"> </v>
      </c>
      <c r="F125" s="5"/>
      <c r="G125" s="6"/>
    </row>
    <row r="126" spans="1:7">
      <c r="A126" s="5"/>
      <c r="E126" s="10" t="str">
        <f t="shared" si="1"/>
        <v xml:space="preserve"> </v>
      </c>
      <c r="F126" s="5"/>
      <c r="G126" s="6"/>
    </row>
    <row r="127" spans="1:7">
      <c r="A127" s="5"/>
      <c r="E127" s="10" t="str">
        <f t="shared" si="1"/>
        <v xml:space="preserve"> </v>
      </c>
      <c r="F127" s="5"/>
      <c r="G127" s="6"/>
    </row>
    <row r="128" spans="1:7">
      <c r="A128" s="5"/>
      <c r="E128" s="10" t="str">
        <f t="shared" si="1"/>
        <v xml:space="preserve"> </v>
      </c>
      <c r="F128" s="5"/>
      <c r="G128" s="6"/>
    </row>
    <row r="129" spans="1:7">
      <c r="A129" s="5"/>
      <c r="E129" s="10" t="str">
        <f t="shared" si="1"/>
        <v xml:space="preserve"> </v>
      </c>
      <c r="F129" s="5"/>
      <c r="G129" s="6"/>
    </row>
    <row r="130" spans="1:7">
      <c r="A130" s="5"/>
      <c r="E130" s="10" t="str">
        <f t="shared" si="1"/>
        <v xml:space="preserve"> </v>
      </c>
      <c r="F130" s="5"/>
      <c r="G130" s="6"/>
    </row>
    <row r="131" spans="1:7">
      <c r="A131" s="5"/>
      <c r="E131" s="10" t="str">
        <f t="shared" si="1"/>
        <v xml:space="preserve"> </v>
      </c>
      <c r="F131" s="5"/>
      <c r="G131" s="6"/>
    </row>
    <row r="132" spans="1:7">
      <c r="A132" s="5"/>
      <c r="E132" s="10" t="str">
        <f t="shared" ref="E132:E195" si="2">IF(C132&lt;0,"Enter 0 or 1",IF(C132&gt;1,"Enter 0 or 1",IF(D132&lt;0,"Enter 0 or 1",IF(D132&gt;1,"Enter 0 or 1"," "))))</f>
        <v xml:space="preserve"> </v>
      </c>
      <c r="F132" s="5"/>
      <c r="G132" s="6"/>
    </row>
    <row r="133" spans="1:7">
      <c r="A133" s="5"/>
      <c r="E133" s="10" t="str">
        <f t="shared" si="2"/>
        <v xml:space="preserve"> </v>
      </c>
      <c r="F133" s="5"/>
      <c r="G133" s="6"/>
    </row>
    <row r="134" spans="1:7">
      <c r="A134" s="5"/>
      <c r="E134" s="10" t="str">
        <f t="shared" si="2"/>
        <v xml:space="preserve"> </v>
      </c>
      <c r="F134" s="5"/>
      <c r="G134" s="6"/>
    </row>
    <row r="135" spans="1:7">
      <c r="A135" s="5"/>
      <c r="E135" s="10" t="str">
        <f t="shared" si="2"/>
        <v xml:space="preserve"> </v>
      </c>
      <c r="F135" s="5"/>
      <c r="G135" s="6"/>
    </row>
    <row r="136" spans="1:7">
      <c r="A136" s="5"/>
      <c r="E136" s="10" t="str">
        <f t="shared" si="2"/>
        <v xml:space="preserve"> </v>
      </c>
      <c r="F136" s="5"/>
      <c r="G136" s="6"/>
    </row>
    <row r="137" spans="1:7">
      <c r="A137" s="5"/>
      <c r="E137" s="10" t="str">
        <f t="shared" si="2"/>
        <v xml:space="preserve"> </v>
      </c>
      <c r="F137" s="5"/>
      <c r="G137" s="6"/>
    </row>
    <row r="138" spans="1:7">
      <c r="A138" s="5"/>
      <c r="E138" s="10" t="str">
        <f t="shared" si="2"/>
        <v xml:space="preserve"> </v>
      </c>
      <c r="F138" s="5"/>
      <c r="G138" s="6"/>
    </row>
    <row r="139" spans="1:7">
      <c r="A139" s="5"/>
      <c r="E139" s="10" t="str">
        <f t="shared" si="2"/>
        <v xml:space="preserve"> </v>
      </c>
      <c r="F139" s="5"/>
      <c r="G139" s="6"/>
    </row>
    <row r="140" spans="1:7">
      <c r="A140" s="5"/>
      <c r="E140" s="10" t="str">
        <f t="shared" si="2"/>
        <v xml:space="preserve"> </v>
      </c>
      <c r="F140" s="5"/>
      <c r="G140" s="6"/>
    </row>
    <row r="141" spans="1:7">
      <c r="A141" s="5"/>
      <c r="E141" s="10" t="str">
        <f t="shared" si="2"/>
        <v xml:space="preserve"> </v>
      </c>
      <c r="F141" s="5"/>
      <c r="G141" s="6"/>
    </row>
    <row r="142" spans="1:7">
      <c r="A142" s="5"/>
      <c r="E142" s="10" t="str">
        <f t="shared" si="2"/>
        <v xml:space="preserve"> </v>
      </c>
      <c r="F142" s="5"/>
      <c r="G142" s="6"/>
    </row>
    <row r="143" spans="1:7">
      <c r="A143" s="5"/>
      <c r="E143" s="10" t="str">
        <f t="shared" si="2"/>
        <v xml:space="preserve"> </v>
      </c>
      <c r="F143" s="5"/>
      <c r="G143" s="6"/>
    </row>
    <row r="144" spans="1:7">
      <c r="A144" s="5"/>
      <c r="E144" s="10" t="str">
        <f t="shared" si="2"/>
        <v xml:space="preserve"> </v>
      </c>
      <c r="F144" s="5"/>
      <c r="G144" s="6"/>
    </row>
    <row r="145" spans="1:7">
      <c r="A145" s="5"/>
      <c r="E145" s="10" t="str">
        <f t="shared" si="2"/>
        <v xml:space="preserve"> </v>
      </c>
      <c r="F145" s="5"/>
      <c r="G145" s="6"/>
    </row>
    <row r="146" spans="1:7">
      <c r="A146" s="5"/>
      <c r="E146" s="10" t="str">
        <f t="shared" si="2"/>
        <v xml:space="preserve"> </v>
      </c>
      <c r="F146" s="5"/>
      <c r="G146" s="6"/>
    </row>
    <row r="147" spans="1:7">
      <c r="A147" s="5"/>
      <c r="E147" s="10" t="str">
        <f t="shared" si="2"/>
        <v xml:space="preserve"> </v>
      </c>
      <c r="F147" s="5"/>
      <c r="G147" s="6"/>
    </row>
    <row r="148" spans="1:7">
      <c r="A148" s="5"/>
      <c r="E148" s="10" t="str">
        <f t="shared" si="2"/>
        <v xml:space="preserve"> </v>
      </c>
      <c r="F148" s="5"/>
      <c r="G148" s="6"/>
    </row>
    <row r="149" spans="1:7">
      <c r="A149" s="5"/>
      <c r="E149" s="10" t="str">
        <f t="shared" si="2"/>
        <v xml:space="preserve"> </v>
      </c>
      <c r="F149" s="5"/>
      <c r="G149" s="6"/>
    </row>
    <row r="150" spans="1:7">
      <c r="A150" s="5"/>
      <c r="E150" s="10" t="str">
        <f t="shared" si="2"/>
        <v xml:space="preserve"> </v>
      </c>
      <c r="F150" s="5"/>
      <c r="G150" s="6"/>
    </row>
    <row r="151" spans="1:7">
      <c r="A151" s="5"/>
      <c r="E151" s="10" t="str">
        <f t="shared" si="2"/>
        <v xml:space="preserve"> </v>
      </c>
      <c r="F151" s="5"/>
      <c r="G151" s="6"/>
    </row>
    <row r="152" spans="1:7">
      <c r="A152" s="5"/>
      <c r="E152" s="10" t="str">
        <f t="shared" si="2"/>
        <v xml:space="preserve"> </v>
      </c>
      <c r="F152" s="5"/>
      <c r="G152" s="6"/>
    </row>
    <row r="153" spans="1:7">
      <c r="A153" s="5"/>
      <c r="E153" s="10" t="str">
        <f t="shared" si="2"/>
        <v xml:space="preserve"> </v>
      </c>
      <c r="F153" s="5"/>
      <c r="G153" s="6"/>
    </row>
    <row r="154" spans="1:7">
      <c r="A154" s="5"/>
      <c r="E154" s="10" t="str">
        <f t="shared" si="2"/>
        <v xml:space="preserve"> </v>
      </c>
      <c r="F154" s="5"/>
      <c r="G154" s="6"/>
    </row>
    <row r="155" spans="1:7">
      <c r="A155" s="5"/>
      <c r="E155" s="10" t="str">
        <f t="shared" si="2"/>
        <v xml:space="preserve"> </v>
      </c>
      <c r="F155" s="5"/>
      <c r="G155" s="6"/>
    </row>
    <row r="156" spans="1:7">
      <c r="A156" s="5"/>
      <c r="E156" s="10" t="str">
        <f t="shared" si="2"/>
        <v xml:space="preserve"> </v>
      </c>
      <c r="F156" s="5"/>
      <c r="G156" s="6"/>
    </row>
    <row r="157" spans="1:7">
      <c r="A157" s="5"/>
      <c r="E157" s="10" t="str">
        <f t="shared" si="2"/>
        <v xml:space="preserve"> </v>
      </c>
      <c r="F157" s="5"/>
      <c r="G157" s="6"/>
    </row>
    <row r="158" spans="1:7">
      <c r="A158" s="5"/>
      <c r="E158" s="10" t="str">
        <f t="shared" si="2"/>
        <v xml:space="preserve"> </v>
      </c>
      <c r="F158" s="5"/>
      <c r="G158" s="6"/>
    </row>
    <row r="159" spans="1:7">
      <c r="A159" s="5"/>
      <c r="E159" s="10" t="str">
        <f t="shared" si="2"/>
        <v xml:space="preserve"> </v>
      </c>
      <c r="F159" s="5"/>
      <c r="G159" s="6"/>
    </row>
    <row r="160" spans="1:7">
      <c r="A160" s="5"/>
      <c r="E160" s="10" t="str">
        <f t="shared" si="2"/>
        <v xml:space="preserve"> </v>
      </c>
      <c r="F160" s="5"/>
      <c r="G160" s="6"/>
    </row>
    <row r="161" spans="1:7">
      <c r="A161" s="5"/>
      <c r="E161" s="10" t="str">
        <f t="shared" si="2"/>
        <v xml:space="preserve"> </v>
      </c>
      <c r="F161" s="5"/>
      <c r="G161" s="6"/>
    </row>
    <row r="162" spans="1:7">
      <c r="A162" s="5"/>
      <c r="E162" s="10" t="str">
        <f t="shared" si="2"/>
        <v xml:space="preserve"> </v>
      </c>
      <c r="F162" s="5"/>
      <c r="G162" s="6"/>
    </row>
    <row r="163" spans="1:7">
      <c r="A163" s="5"/>
      <c r="E163" s="10" t="str">
        <f t="shared" si="2"/>
        <v xml:space="preserve"> </v>
      </c>
      <c r="F163" s="5"/>
      <c r="G163" s="6"/>
    </row>
    <row r="164" spans="1:7">
      <c r="A164" s="5"/>
      <c r="E164" s="10" t="str">
        <f t="shared" si="2"/>
        <v xml:space="preserve"> </v>
      </c>
      <c r="F164" s="5"/>
      <c r="G164" s="6"/>
    </row>
    <row r="165" spans="1:7">
      <c r="A165" s="5"/>
      <c r="E165" s="10" t="str">
        <f t="shared" si="2"/>
        <v xml:space="preserve"> </v>
      </c>
      <c r="F165" s="5"/>
      <c r="G165" s="6"/>
    </row>
    <row r="166" spans="1:7">
      <c r="A166" s="5"/>
      <c r="E166" s="10" t="str">
        <f t="shared" si="2"/>
        <v xml:space="preserve"> </v>
      </c>
      <c r="F166" s="5"/>
      <c r="G166" s="6"/>
    </row>
    <row r="167" spans="1:7">
      <c r="A167" s="5"/>
      <c r="E167" s="10" t="str">
        <f t="shared" si="2"/>
        <v xml:space="preserve"> </v>
      </c>
      <c r="F167" s="5"/>
      <c r="G167" s="6"/>
    </row>
    <row r="168" spans="1:7">
      <c r="A168" s="5"/>
      <c r="E168" s="10" t="str">
        <f t="shared" si="2"/>
        <v xml:space="preserve"> </v>
      </c>
      <c r="F168" s="5"/>
      <c r="G168" s="6"/>
    </row>
    <row r="169" spans="1:7">
      <c r="A169" s="5"/>
      <c r="E169" s="10" t="str">
        <f t="shared" si="2"/>
        <v xml:space="preserve"> </v>
      </c>
      <c r="F169" s="5"/>
      <c r="G169" s="6"/>
    </row>
    <row r="170" spans="1:7">
      <c r="A170" s="5"/>
      <c r="E170" s="10" t="str">
        <f t="shared" si="2"/>
        <v xml:space="preserve"> </v>
      </c>
      <c r="F170" s="5"/>
      <c r="G170" s="6"/>
    </row>
    <row r="171" spans="1:7">
      <c r="A171" s="5"/>
      <c r="E171" s="10" t="str">
        <f t="shared" si="2"/>
        <v xml:space="preserve"> </v>
      </c>
      <c r="F171" s="5"/>
      <c r="G171" s="6"/>
    </row>
    <row r="172" spans="1:7">
      <c r="A172" s="5"/>
      <c r="E172" s="10" t="str">
        <f t="shared" si="2"/>
        <v xml:space="preserve"> </v>
      </c>
      <c r="F172" s="5"/>
      <c r="G172" s="6"/>
    </row>
    <row r="173" spans="1:7">
      <c r="A173" s="5"/>
      <c r="E173" s="10" t="str">
        <f t="shared" si="2"/>
        <v xml:space="preserve"> </v>
      </c>
      <c r="F173" s="5"/>
      <c r="G173" s="6"/>
    </row>
    <row r="174" spans="1:7">
      <c r="A174" s="5"/>
      <c r="E174" s="10" t="str">
        <f t="shared" si="2"/>
        <v xml:space="preserve"> </v>
      </c>
      <c r="F174" s="5"/>
      <c r="G174" s="6"/>
    </row>
    <row r="175" spans="1:7">
      <c r="A175" s="5"/>
      <c r="E175" s="10" t="str">
        <f t="shared" si="2"/>
        <v xml:space="preserve"> </v>
      </c>
      <c r="F175" s="5"/>
      <c r="G175" s="6"/>
    </row>
    <row r="176" spans="1:7">
      <c r="A176" s="5"/>
      <c r="E176" s="10" t="str">
        <f t="shared" si="2"/>
        <v xml:space="preserve"> </v>
      </c>
      <c r="F176" s="5"/>
      <c r="G176" s="6"/>
    </row>
    <row r="177" spans="1:7">
      <c r="A177" s="5"/>
      <c r="E177" s="10" t="str">
        <f t="shared" si="2"/>
        <v xml:space="preserve"> </v>
      </c>
      <c r="F177" s="5"/>
      <c r="G177" s="6"/>
    </row>
    <row r="178" spans="1:7">
      <c r="A178" s="5"/>
      <c r="E178" s="10" t="str">
        <f t="shared" si="2"/>
        <v xml:space="preserve"> </v>
      </c>
      <c r="F178" s="5"/>
      <c r="G178" s="6"/>
    </row>
    <row r="179" spans="1:7">
      <c r="A179" s="5"/>
      <c r="E179" s="10" t="str">
        <f t="shared" si="2"/>
        <v xml:space="preserve"> </v>
      </c>
      <c r="F179" s="5"/>
      <c r="G179" s="6"/>
    </row>
    <row r="180" spans="1:7">
      <c r="A180" s="5"/>
      <c r="E180" s="10" t="str">
        <f t="shared" si="2"/>
        <v xml:space="preserve"> </v>
      </c>
      <c r="F180" s="5"/>
      <c r="G180" s="6"/>
    </row>
    <row r="181" spans="1:7">
      <c r="A181" s="5"/>
      <c r="E181" s="10" t="str">
        <f t="shared" si="2"/>
        <v xml:space="preserve"> </v>
      </c>
      <c r="F181" s="5"/>
      <c r="G181" s="6"/>
    </row>
    <row r="182" spans="1:7">
      <c r="A182" s="5"/>
      <c r="E182" s="10" t="str">
        <f t="shared" si="2"/>
        <v xml:space="preserve"> </v>
      </c>
      <c r="F182" s="5"/>
      <c r="G182" s="6"/>
    </row>
    <row r="183" spans="1:7">
      <c r="A183" s="5"/>
      <c r="E183" s="10" t="str">
        <f t="shared" si="2"/>
        <v xml:space="preserve"> </v>
      </c>
      <c r="F183" s="5"/>
      <c r="G183" s="6"/>
    </row>
    <row r="184" spans="1:7">
      <c r="A184" s="5"/>
      <c r="E184" s="10" t="str">
        <f t="shared" si="2"/>
        <v xml:space="preserve"> </v>
      </c>
      <c r="F184" s="5"/>
      <c r="G184" s="6"/>
    </row>
    <row r="185" spans="1:7">
      <c r="A185" s="5"/>
      <c r="E185" s="10" t="str">
        <f t="shared" si="2"/>
        <v xml:space="preserve"> </v>
      </c>
      <c r="F185" s="5"/>
      <c r="G185" s="6"/>
    </row>
    <row r="186" spans="1:7">
      <c r="A186" s="5"/>
      <c r="E186" s="10" t="str">
        <f t="shared" si="2"/>
        <v xml:space="preserve"> </v>
      </c>
      <c r="F186" s="5"/>
      <c r="G186" s="6"/>
    </row>
    <row r="187" spans="1:7">
      <c r="A187" s="5"/>
      <c r="E187" s="10" t="str">
        <f t="shared" si="2"/>
        <v xml:space="preserve"> </v>
      </c>
      <c r="F187" s="5"/>
      <c r="G187" s="6"/>
    </row>
    <row r="188" spans="1:7">
      <c r="A188" s="5"/>
      <c r="E188" s="10" t="str">
        <f t="shared" si="2"/>
        <v xml:space="preserve"> </v>
      </c>
      <c r="F188" s="5"/>
      <c r="G188" s="6"/>
    </row>
    <row r="189" spans="1:7">
      <c r="A189" s="5"/>
      <c r="E189" s="10" t="str">
        <f t="shared" si="2"/>
        <v xml:space="preserve"> </v>
      </c>
      <c r="F189" s="5"/>
      <c r="G189" s="6"/>
    </row>
    <row r="190" spans="1:7">
      <c r="A190" s="5"/>
      <c r="E190" s="10" t="str">
        <f t="shared" si="2"/>
        <v xml:space="preserve"> </v>
      </c>
      <c r="F190" s="5"/>
      <c r="G190" s="6"/>
    </row>
    <row r="191" spans="1:7">
      <c r="A191" s="5"/>
      <c r="E191" s="10" t="str">
        <f t="shared" si="2"/>
        <v xml:space="preserve"> </v>
      </c>
      <c r="F191" s="5"/>
      <c r="G191" s="6"/>
    </row>
    <row r="192" spans="1:7">
      <c r="A192" s="5"/>
      <c r="E192" s="10" t="str">
        <f t="shared" si="2"/>
        <v xml:space="preserve"> </v>
      </c>
      <c r="F192" s="5"/>
      <c r="G192" s="6"/>
    </row>
    <row r="193" spans="1:7">
      <c r="A193" s="5"/>
      <c r="E193" s="10" t="str">
        <f t="shared" si="2"/>
        <v xml:space="preserve"> </v>
      </c>
      <c r="F193" s="5"/>
      <c r="G193" s="6"/>
    </row>
    <row r="194" spans="1:7">
      <c r="A194" s="5"/>
      <c r="E194" s="10" t="str">
        <f t="shared" si="2"/>
        <v xml:space="preserve"> </v>
      </c>
      <c r="F194" s="5"/>
      <c r="G194" s="6"/>
    </row>
    <row r="195" spans="1:7">
      <c r="A195" s="5"/>
      <c r="E195" s="10" t="str">
        <f t="shared" si="2"/>
        <v xml:space="preserve"> </v>
      </c>
      <c r="F195" s="5"/>
      <c r="G195" s="6"/>
    </row>
    <row r="196" spans="1:7">
      <c r="A196" s="5"/>
      <c r="E196" s="10" t="str">
        <f t="shared" ref="E196:E259" si="3">IF(C196&lt;0,"Enter 0 or 1",IF(C196&gt;1,"Enter 0 or 1",IF(D196&lt;0,"Enter 0 or 1",IF(D196&gt;1,"Enter 0 or 1"," "))))</f>
        <v xml:space="preserve"> </v>
      </c>
      <c r="F196" s="5"/>
      <c r="G196" s="6"/>
    </row>
    <row r="197" spans="1:7">
      <c r="A197" s="5"/>
      <c r="E197" s="10" t="str">
        <f t="shared" si="3"/>
        <v xml:space="preserve"> </v>
      </c>
      <c r="F197" s="5"/>
      <c r="G197" s="6"/>
    </row>
    <row r="198" spans="1:7">
      <c r="A198" s="5"/>
      <c r="E198" s="10" t="str">
        <f t="shared" si="3"/>
        <v xml:space="preserve"> </v>
      </c>
      <c r="F198" s="5"/>
      <c r="G198" s="6"/>
    </row>
    <row r="199" spans="1:7">
      <c r="A199" s="5"/>
      <c r="E199" s="10" t="str">
        <f t="shared" si="3"/>
        <v xml:space="preserve"> </v>
      </c>
      <c r="F199" s="5"/>
      <c r="G199" s="6"/>
    </row>
    <row r="200" spans="1:7">
      <c r="A200" s="5"/>
      <c r="E200" s="10" t="str">
        <f t="shared" si="3"/>
        <v xml:space="preserve"> </v>
      </c>
      <c r="F200" s="5"/>
      <c r="G200" s="6"/>
    </row>
    <row r="201" spans="1:7">
      <c r="A201" s="5"/>
      <c r="E201" s="10" t="str">
        <f t="shared" si="3"/>
        <v xml:space="preserve"> </v>
      </c>
      <c r="F201" s="5"/>
      <c r="G201" s="6"/>
    </row>
    <row r="202" spans="1:7">
      <c r="A202" s="5"/>
      <c r="E202" s="10" t="str">
        <f t="shared" si="3"/>
        <v xml:space="preserve"> </v>
      </c>
      <c r="F202" s="5"/>
      <c r="G202" s="6"/>
    </row>
    <row r="203" spans="1:7">
      <c r="A203" s="5"/>
      <c r="E203" s="10" t="str">
        <f t="shared" si="3"/>
        <v xml:space="preserve"> </v>
      </c>
      <c r="F203" s="5"/>
      <c r="G203" s="6"/>
    </row>
    <row r="204" spans="1:7">
      <c r="A204" s="5"/>
      <c r="E204" s="10" t="str">
        <f t="shared" si="3"/>
        <v xml:space="preserve"> </v>
      </c>
      <c r="F204" s="5"/>
      <c r="G204" s="6"/>
    </row>
    <row r="205" spans="1:7">
      <c r="A205" s="5"/>
      <c r="E205" s="10" t="str">
        <f t="shared" si="3"/>
        <v xml:space="preserve"> </v>
      </c>
      <c r="F205" s="5"/>
      <c r="G205" s="6"/>
    </row>
    <row r="206" spans="1:7">
      <c r="A206" s="5"/>
      <c r="E206" s="10" t="str">
        <f t="shared" si="3"/>
        <v xml:space="preserve"> </v>
      </c>
      <c r="F206" s="5"/>
      <c r="G206" s="6"/>
    </row>
    <row r="207" spans="1:7">
      <c r="A207" s="5"/>
      <c r="E207" s="10" t="str">
        <f t="shared" si="3"/>
        <v xml:space="preserve"> </v>
      </c>
      <c r="F207" s="5"/>
      <c r="G207" s="6"/>
    </row>
    <row r="208" spans="1:7">
      <c r="A208" s="5"/>
      <c r="E208" s="10" t="str">
        <f t="shared" si="3"/>
        <v xml:space="preserve"> </v>
      </c>
      <c r="F208" s="5"/>
      <c r="G208" s="6"/>
    </row>
    <row r="209" spans="1:7">
      <c r="A209" s="5"/>
      <c r="E209" s="10" t="str">
        <f t="shared" si="3"/>
        <v xml:space="preserve"> </v>
      </c>
      <c r="F209" s="5"/>
      <c r="G209" s="6"/>
    </row>
    <row r="210" spans="1:7">
      <c r="A210" s="5"/>
      <c r="E210" s="10" t="str">
        <f t="shared" si="3"/>
        <v xml:space="preserve"> </v>
      </c>
      <c r="F210" s="5"/>
      <c r="G210" s="6"/>
    </row>
    <row r="211" spans="1:7">
      <c r="A211" s="5"/>
      <c r="E211" s="10" t="str">
        <f t="shared" si="3"/>
        <v xml:space="preserve"> </v>
      </c>
      <c r="F211" s="5"/>
      <c r="G211" s="6"/>
    </row>
    <row r="212" spans="1:7">
      <c r="A212" s="5"/>
      <c r="E212" s="10" t="str">
        <f t="shared" si="3"/>
        <v xml:space="preserve"> </v>
      </c>
      <c r="F212" s="5"/>
      <c r="G212" s="6"/>
    </row>
    <row r="213" spans="1:7">
      <c r="A213" s="5"/>
      <c r="E213" s="10" t="str">
        <f t="shared" si="3"/>
        <v xml:space="preserve"> </v>
      </c>
      <c r="F213" s="5"/>
      <c r="G213" s="6"/>
    </row>
    <row r="214" spans="1:7">
      <c r="A214" s="5"/>
      <c r="E214" s="10" t="str">
        <f t="shared" si="3"/>
        <v xml:space="preserve"> </v>
      </c>
      <c r="F214" s="5"/>
      <c r="G214" s="6"/>
    </row>
    <row r="215" spans="1:7">
      <c r="A215" s="5"/>
      <c r="E215" s="10" t="str">
        <f t="shared" si="3"/>
        <v xml:space="preserve"> </v>
      </c>
      <c r="F215" s="5"/>
      <c r="G215" s="6"/>
    </row>
    <row r="216" spans="1:7">
      <c r="A216" s="5"/>
      <c r="E216" s="10" t="str">
        <f t="shared" si="3"/>
        <v xml:space="preserve"> </v>
      </c>
      <c r="F216" s="5"/>
      <c r="G216" s="6"/>
    </row>
    <row r="217" spans="1:7">
      <c r="A217" s="5"/>
      <c r="E217" s="10" t="str">
        <f t="shared" si="3"/>
        <v xml:space="preserve"> </v>
      </c>
      <c r="F217" s="5"/>
      <c r="G217" s="6"/>
    </row>
    <row r="218" spans="1:7">
      <c r="A218" s="5"/>
      <c r="E218" s="10" t="str">
        <f t="shared" si="3"/>
        <v xml:space="preserve"> </v>
      </c>
      <c r="F218" s="5"/>
      <c r="G218" s="6"/>
    </row>
    <row r="219" spans="1:7">
      <c r="A219" s="5"/>
      <c r="E219" s="10" t="str">
        <f t="shared" si="3"/>
        <v xml:space="preserve"> </v>
      </c>
      <c r="F219" s="5"/>
      <c r="G219" s="6"/>
    </row>
    <row r="220" spans="1:7">
      <c r="A220" s="5"/>
      <c r="E220" s="10" t="str">
        <f t="shared" si="3"/>
        <v xml:space="preserve"> </v>
      </c>
      <c r="F220" s="5"/>
      <c r="G220" s="6"/>
    </row>
    <row r="221" spans="1:7">
      <c r="A221" s="5"/>
      <c r="E221" s="10" t="str">
        <f t="shared" si="3"/>
        <v xml:space="preserve"> </v>
      </c>
      <c r="F221" s="5"/>
      <c r="G221" s="6"/>
    </row>
    <row r="222" spans="1:7">
      <c r="A222" s="5"/>
      <c r="E222" s="10" t="str">
        <f t="shared" si="3"/>
        <v xml:space="preserve"> </v>
      </c>
      <c r="F222" s="5"/>
      <c r="G222" s="6"/>
    </row>
    <row r="223" spans="1:7">
      <c r="A223" s="5"/>
      <c r="E223" s="10" t="str">
        <f t="shared" si="3"/>
        <v xml:space="preserve"> </v>
      </c>
      <c r="F223" s="5"/>
      <c r="G223" s="6"/>
    </row>
    <row r="224" spans="1:7">
      <c r="A224" s="5"/>
      <c r="E224" s="10" t="str">
        <f t="shared" si="3"/>
        <v xml:space="preserve"> </v>
      </c>
      <c r="F224" s="5"/>
      <c r="G224" s="6"/>
    </row>
    <row r="225" spans="1:7">
      <c r="A225" s="5"/>
      <c r="E225" s="10" t="str">
        <f t="shared" si="3"/>
        <v xml:space="preserve"> </v>
      </c>
      <c r="F225" s="5"/>
      <c r="G225" s="6"/>
    </row>
    <row r="226" spans="1:7">
      <c r="A226" s="5"/>
      <c r="E226" s="10" t="str">
        <f t="shared" si="3"/>
        <v xml:space="preserve"> </v>
      </c>
      <c r="F226" s="5"/>
      <c r="G226" s="6"/>
    </row>
    <row r="227" spans="1:7">
      <c r="A227" s="5"/>
      <c r="E227" s="10" t="str">
        <f t="shared" si="3"/>
        <v xml:space="preserve"> </v>
      </c>
      <c r="F227" s="5"/>
      <c r="G227" s="6"/>
    </row>
    <row r="228" spans="1:7">
      <c r="A228" s="5"/>
      <c r="E228" s="10" t="str">
        <f t="shared" si="3"/>
        <v xml:space="preserve"> </v>
      </c>
      <c r="F228" s="5"/>
      <c r="G228" s="6"/>
    </row>
    <row r="229" spans="1:7">
      <c r="A229" s="5"/>
      <c r="E229" s="10" t="str">
        <f t="shared" si="3"/>
        <v xml:space="preserve"> </v>
      </c>
      <c r="F229" s="5"/>
      <c r="G229" s="6"/>
    </row>
    <row r="230" spans="1:7">
      <c r="A230" s="5"/>
      <c r="E230" s="10" t="str">
        <f t="shared" si="3"/>
        <v xml:space="preserve"> </v>
      </c>
      <c r="F230" s="5"/>
      <c r="G230" s="6"/>
    </row>
    <row r="231" spans="1:7">
      <c r="A231" s="5"/>
      <c r="E231" s="10" t="str">
        <f t="shared" si="3"/>
        <v xml:space="preserve"> </v>
      </c>
      <c r="F231" s="5"/>
      <c r="G231" s="6"/>
    </row>
    <row r="232" spans="1:7">
      <c r="A232" s="5"/>
      <c r="E232" s="10" t="str">
        <f t="shared" si="3"/>
        <v xml:space="preserve"> </v>
      </c>
      <c r="F232" s="5"/>
      <c r="G232" s="6"/>
    </row>
    <row r="233" spans="1:7">
      <c r="A233" s="5"/>
      <c r="E233" s="10" t="str">
        <f t="shared" si="3"/>
        <v xml:space="preserve"> </v>
      </c>
      <c r="F233" s="5"/>
      <c r="G233" s="6"/>
    </row>
    <row r="234" spans="1:7">
      <c r="A234" s="5"/>
      <c r="E234" s="10" t="str">
        <f t="shared" si="3"/>
        <v xml:space="preserve"> </v>
      </c>
      <c r="F234" s="5"/>
      <c r="G234" s="6"/>
    </row>
    <row r="235" spans="1:7">
      <c r="A235" s="5"/>
      <c r="E235" s="10" t="str">
        <f t="shared" si="3"/>
        <v xml:space="preserve"> </v>
      </c>
      <c r="F235" s="5"/>
      <c r="G235" s="6"/>
    </row>
    <row r="236" spans="1:7">
      <c r="A236" s="5"/>
      <c r="E236" s="10" t="str">
        <f t="shared" si="3"/>
        <v xml:space="preserve"> </v>
      </c>
      <c r="F236" s="5"/>
      <c r="G236" s="6"/>
    </row>
    <row r="237" spans="1:7">
      <c r="A237" s="5"/>
      <c r="E237" s="10" t="str">
        <f t="shared" si="3"/>
        <v xml:space="preserve"> </v>
      </c>
      <c r="F237" s="5"/>
      <c r="G237" s="6"/>
    </row>
    <row r="238" spans="1:7">
      <c r="A238" s="5"/>
      <c r="E238" s="10" t="str">
        <f t="shared" si="3"/>
        <v xml:space="preserve"> </v>
      </c>
      <c r="F238" s="5"/>
      <c r="G238" s="6"/>
    </row>
    <row r="239" spans="1:7">
      <c r="A239" s="5"/>
      <c r="E239" s="10" t="str">
        <f t="shared" si="3"/>
        <v xml:space="preserve"> </v>
      </c>
      <c r="F239" s="5"/>
      <c r="G239" s="6"/>
    </row>
    <row r="240" spans="1:7">
      <c r="A240" s="5"/>
      <c r="E240" s="10" t="str">
        <f t="shared" si="3"/>
        <v xml:space="preserve"> </v>
      </c>
      <c r="F240" s="5"/>
      <c r="G240" s="6"/>
    </row>
    <row r="241" spans="1:7">
      <c r="A241" s="5"/>
      <c r="E241" s="10" t="str">
        <f t="shared" si="3"/>
        <v xml:space="preserve"> </v>
      </c>
      <c r="F241" s="5"/>
      <c r="G241" s="6"/>
    </row>
    <row r="242" spans="1:7">
      <c r="A242" s="5"/>
      <c r="E242" s="10" t="str">
        <f t="shared" si="3"/>
        <v xml:space="preserve"> </v>
      </c>
      <c r="F242" s="5"/>
      <c r="G242" s="6"/>
    </row>
    <row r="243" spans="1:7">
      <c r="A243" s="5"/>
      <c r="E243" s="10" t="str">
        <f t="shared" si="3"/>
        <v xml:space="preserve"> </v>
      </c>
      <c r="F243" s="5"/>
      <c r="G243" s="6"/>
    </row>
    <row r="244" spans="1:7">
      <c r="A244" s="5"/>
      <c r="E244" s="10" t="str">
        <f t="shared" si="3"/>
        <v xml:space="preserve"> </v>
      </c>
      <c r="F244" s="5"/>
      <c r="G244" s="6"/>
    </row>
    <row r="245" spans="1:7">
      <c r="A245" s="5"/>
      <c r="E245" s="10" t="str">
        <f t="shared" si="3"/>
        <v xml:space="preserve"> </v>
      </c>
      <c r="F245" s="5"/>
      <c r="G245" s="6"/>
    </row>
    <row r="246" spans="1:7">
      <c r="A246" s="5"/>
      <c r="E246" s="10" t="str">
        <f t="shared" si="3"/>
        <v xml:space="preserve"> </v>
      </c>
      <c r="F246" s="5"/>
      <c r="G246" s="6"/>
    </row>
    <row r="247" spans="1:7">
      <c r="A247" s="5"/>
      <c r="E247" s="10" t="str">
        <f t="shared" si="3"/>
        <v xml:space="preserve"> </v>
      </c>
      <c r="F247" s="5"/>
      <c r="G247" s="6"/>
    </row>
    <row r="248" spans="1:7">
      <c r="A248" s="5"/>
      <c r="E248" s="10" t="str">
        <f t="shared" si="3"/>
        <v xml:space="preserve"> </v>
      </c>
      <c r="F248" s="5"/>
      <c r="G248" s="6"/>
    </row>
    <row r="249" spans="1:7">
      <c r="A249" s="5"/>
      <c r="E249" s="10" t="str">
        <f t="shared" si="3"/>
        <v xml:space="preserve"> </v>
      </c>
      <c r="F249" s="5"/>
      <c r="G249" s="6"/>
    </row>
    <row r="250" spans="1:7">
      <c r="A250" s="5"/>
      <c r="E250" s="10" t="str">
        <f t="shared" si="3"/>
        <v xml:space="preserve"> </v>
      </c>
      <c r="F250" s="5"/>
      <c r="G250" s="6"/>
    </row>
    <row r="251" spans="1:7">
      <c r="A251" s="5"/>
      <c r="E251" s="10" t="str">
        <f t="shared" si="3"/>
        <v xml:space="preserve"> </v>
      </c>
      <c r="F251" s="5"/>
      <c r="G251" s="6"/>
    </row>
    <row r="252" spans="1:7">
      <c r="A252" s="5"/>
      <c r="E252" s="10" t="str">
        <f t="shared" si="3"/>
        <v xml:space="preserve"> </v>
      </c>
      <c r="F252" s="5"/>
      <c r="G252" s="6"/>
    </row>
    <row r="253" spans="1:7">
      <c r="A253" s="5"/>
      <c r="E253" s="10" t="str">
        <f t="shared" si="3"/>
        <v xml:space="preserve"> </v>
      </c>
      <c r="F253" s="5"/>
      <c r="G253" s="6"/>
    </row>
    <row r="254" spans="1:7">
      <c r="A254" s="5"/>
      <c r="E254" s="10" t="str">
        <f t="shared" si="3"/>
        <v xml:space="preserve"> </v>
      </c>
      <c r="F254" s="5"/>
      <c r="G254" s="6"/>
    </row>
    <row r="255" spans="1:7">
      <c r="A255" s="5"/>
      <c r="E255" s="10" t="str">
        <f t="shared" si="3"/>
        <v xml:space="preserve"> </v>
      </c>
      <c r="F255" s="5"/>
      <c r="G255" s="6"/>
    </row>
    <row r="256" spans="1:7">
      <c r="A256" s="5"/>
      <c r="E256" s="10" t="str">
        <f t="shared" si="3"/>
        <v xml:space="preserve"> </v>
      </c>
      <c r="F256" s="5"/>
      <c r="G256" s="6"/>
    </row>
    <row r="257" spans="1:7">
      <c r="A257" s="5"/>
      <c r="E257" s="10" t="str">
        <f t="shared" si="3"/>
        <v xml:space="preserve"> </v>
      </c>
      <c r="F257" s="5"/>
      <c r="G257" s="6"/>
    </row>
    <row r="258" spans="1:7">
      <c r="A258" s="5"/>
      <c r="E258" s="10" t="str">
        <f t="shared" si="3"/>
        <v xml:space="preserve"> </v>
      </c>
      <c r="F258" s="5"/>
      <c r="G258" s="6"/>
    </row>
    <row r="259" spans="1:7">
      <c r="A259" s="5"/>
      <c r="E259" s="10" t="str">
        <f t="shared" si="3"/>
        <v xml:space="preserve"> </v>
      </c>
      <c r="F259" s="5"/>
      <c r="G259" s="6"/>
    </row>
    <row r="260" spans="1:7">
      <c r="A260" s="5"/>
      <c r="E260" s="10" t="str">
        <f t="shared" ref="E260:E323" si="4">IF(C260&lt;0,"Enter 0 or 1",IF(C260&gt;1,"Enter 0 or 1",IF(D260&lt;0,"Enter 0 or 1",IF(D260&gt;1,"Enter 0 or 1"," "))))</f>
        <v xml:space="preserve"> </v>
      </c>
      <c r="F260" s="5"/>
      <c r="G260" s="6"/>
    </row>
    <row r="261" spans="1:7">
      <c r="A261" s="5"/>
      <c r="E261" s="10" t="str">
        <f t="shared" si="4"/>
        <v xml:space="preserve"> </v>
      </c>
      <c r="F261" s="5"/>
      <c r="G261" s="6"/>
    </row>
    <row r="262" spans="1:7">
      <c r="A262" s="5"/>
      <c r="E262" s="10" t="str">
        <f t="shared" si="4"/>
        <v xml:space="preserve"> </v>
      </c>
      <c r="F262" s="5"/>
      <c r="G262" s="6"/>
    </row>
    <row r="263" spans="1:7">
      <c r="A263" s="5"/>
      <c r="E263" s="10" t="str">
        <f t="shared" si="4"/>
        <v xml:space="preserve"> </v>
      </c>
      <c r="F263" s="5"/>
      <c r="G263" s="6"/>
    </row>
    <row r="264" spans="1:7">
      <c r="A264" s="5"/>
      <c r="E264" s="10" t="str">
        <f t="shared" si="4"/>
        <v xml:space="preserve"> </v>
      </c>
      <c r="F264" s="5"/>
      <c r="G264" s="6"/>
    </row>
    <row r="265" spans="1:7">
      <c r="A265" s="5"/>
      <c r="E265" s="10" t="str">
        <f t="shared" si="4"/>
        <v xml:space="preserve"> </v>
      </c>
      <c r="F265" s="5"/>
      <c r="G265" s="6"/>
    </row>
    <row r="266" spans="1:7">
      <c r="A266" s="5"/>
      <c r="E266" s="10" t="str">
        <f t="shared" si="4"/>
        <v xml:space="preserve"> </v>
      </c>
      <c r="F266" s="5"/>
      <c r="G266" s="6"/>
    </row>
    <row r="267" spans="1:7">
      <c r="A267" s="5"/>
      <c r="E267" s="10" t="str">
        <f t="shared" si="4"/>
        <v xml:space="preserve"> </v>
      </c>
      <c r="F267" s="5"/>
      <c r="G267" s="6"/>
    </row>
    <row r="268" spans="1:7">
      <c r="A268" s="5"/>
      <c r="E268" s="10" t="str">
        <f t="shared" si="4"/>
        <v xml:space="preserve"> </v>
      </c>
      <c r="F268" s="5"/>
      <c r="G268" s="6"/>
    </row>
    <row r="269" spans="1:7">
      <c r="A269" s="5"/>
      <c r="E269" s="10" t="str">
        <f t="shared" si="4"/>
        <v xml:space="preserve"> </v>
      </c>
      <c r="F269" s="5"/>
      <c r="G269" s="6"/>
    </row>
    <row r="270" spans="1:7">
      <c r="A270" s="5"/>
      <c r="E270" s="10" t="str">
        <f t="shared" si="4"/>
        <v xml:space="preserve"> </v>
      </c>
      <c r="F270" s="5"/>
      <c r="G270" s="6"/>
    </row>
    <row r="271" spans="1:7">
      <c r="A271" s="5"/>
      <c r="E271" s="10" t="str">
        <f t="shared" si="4"/>
        <v xml:space="preserve"> </v>
      </c>
      <c r="F271" s="5"/>
      <c r="G271" s="6"/>
    </row>
    <row r="272" spans="1:7">
      <c r="A272" s="5"/>
      <c r="E272" s="10" t="str">
        <f t="shared" si="4"/>
        <v xml:space="preserve"> </v>
      </c>
      <c r="F272" s="5"/>
      <c r="G272" s="6"/>
    </row>
    <row r="273" spans="1:7">
      <c r="A273" s="5"/>
      <c r="E273" s="10" t="str">
        <f t="shared" si="4"/>
        <v xml:space="preserve"> </v>
      </c>
      <c r="F273" s="5"/>
      <c r="G273" s="6"/>
    </row>
    <row r="274" spans="1:7">
      <c r="A274" s="5"/>
      <c r="E274" s="10" t="str">
        <f t="shared" si="4"/>
        <v xml:space="preserve"> </v>
      </c>
      <c r="F274" s="5"/>
      <c r="G274" s="6"/>
    </row>
    <row r="275" spans="1:7">
      <c r="A275" s="5"/>
      <c r="E275" s="10" t="str">
        <f t="shared" si="4"/>
        <v xml:space="preserve"> </v>
      </c>
      <c r="F275" s="5"/>
      <c r="G275" s="6"/>
    </row>
    <row r="276" spans="1:7">
      <c r="A276" s="5"/>
      <c r="E276" s="10" t="str">
        <f t="shared" si="4"/>
        <v xml:space="preserve"> </v>
      </c>
      <c r="F276" s="5"/>
      <c r="G276" s="6"/>
    </row>
    <row r="277" spans="1:7">
      <c r="A277" s="5"/>
      <c r="E277" s="10" t="str">
        <f t="shared" si="4"/>
        <v xml:space="preserve"> </v>
      </c>
      <c r="F277" s="5"/>
      <c r="G277" s="6"/>
    </row>
    <row r="278" spans="1:7">
      <c r="A278" s="5"/>
      <c r="E278" s="10" t="str">
        <f t="shared" si="4"/>
        <v xml:space="preserve"> </v>
      </c>
      <c r="F278" s="5"/>
      <c r="G278" s="6"/>
    </row>
    <row r="279" spans="1:7">
      <c r="A279" s="5"/>
      <c r="E279" s="10" t="str">
        <f t="shared" si="4"/>
        <v xml:space="preserve"> </v>
      </c>
      <c r="F279" s="5"/>
      <c r="G279" s="6"/>
    </row>
    <row r="280" spans="1:7">
      <c r="A280" s="5"/>
      <c r="E280" s="10" t="str">
        <f t="shared" si="4"/>
        <v xml:space="preserve"> </v>
      </c>
      <c r="F280" s="5"/>
      <c r="G280" s="6"/>
    </row>
    <row r="281" spans="1:7">
      <c r="A281" s="5"/>
      <c r="E281" s="10" t="str">
        <f t="shared" si="4"/>
        <v xml:space="preserve"> </v>
      </c>
      <c r="F281" s="5"/>
      <c r="G281" s="6"/>
    </row>
    <row r="282" spans="1:7">
      <c r="A282" s="5"/>
      <c r="E282" s="10" t="str">
        <f t="shared" si="4"/>
        <v xml:space="preserve"> </v>
      </c>
      <c r="F282" s="5"/>
      <c r="G282" s="6"/>
    </row>
    <row r="283" spans="1:7">
      <c r="A283" s="5"/>
      <c r="E283" s="10" t="str">
        <f t="shared" si="4"/>
        <v xml:space="preserve"> </v>
      </c>
      <c r="F283" s="5"/>
      <c r="G283" s="6"/>
    </row>
    <row r="284" spans="1:7">
      <c r="A284" s="5"/>
      <c r="E284" s="10" t="str">
        <f t="shared" si="4"/>
        <v xml:space="preserve"> </v>
      </c>
      <c r="F284" s="5"/>
      <c r="G284" s="6"/>
    </row>
    <row r="285" spans="1:7">
      <c r="A285" s="5"/>
      <c r="E285" s="10" t="str">
        <f t="shared" si="4"/>
        <v xml:space="preserve"> </v>
      </c>
      <c r="F285" s="5"/>
      <c r="G285" s="6"/>
    </row>
    <row r="286" spans="1:7">
      <c r="A286" s="5"/>
      <c r="E286" s="10" t="str">
        <f t="shared" si="4"/>
        <v xml:space="preserve"> </v>
      </c>
      <c r="F286" s="5"/>
      <c r="G286" s="6"/>
    </row>
    <row r="287" spans="1:7">
      <c r="A287" s="5"/>
      <c r="E287" s="10" t="str">
        <f t="shared" si="4"/>
        <v xml:space="preserve"> </v>
      </c>
      <c r="F287" s="5"/>
      <c r="G287" s="6"/>
    </row>
    <row r="288" spans="1:7">
      <c r="A288" s="5"/>
      <c r="E288" s="10" t="str">
        <f t="shared" si="4"/>
        <v xml:space="preserve"> </v>
      </c>
      <c r="F288" s="5"/>
      <c r="G288" s="6"/>
    </row>
    <row r="289" spans="1:7">
      <c r="A289" s="5"/>
      <c r="E289" s="10" t="str">
        <f t="shared" si="4"/>
        <v xml:space="preserve"> </v>
      </c>
      <c r="F289" s="5"/>
      <c r="G289" s="6"/>
    </row>
    <row r="290" spans="1:7">
      <c r="A290" s="5"/>
      <c r="E290" s="10" t="str">
        <f t="shared" si="4"/>
        <v xml:space="preserve"> </v>
      </c>
      <c r="F290" s="5"/>
      <c r="G290" s="6"/>
    </row>
    <row r="291" spans="1:7">
      <c r="A291" s="5"/>
      <c r="E291" s="10" t="str">
        <f t="shared" si="4"/>
        <v xml:space="preserve"> </v>
      </c>
      <c r="F291" s="5"/>
      <c r="G291" s="6"/>
    </row>
    <row r="292" spans="1:7">
      <c r="A292" s="5"/>
      <c r="E292" s="10" t="str">
        <f t="shared" si="4"/>
        <v xml:space="preserve"> </v>
      </c>
      <c r="F292" s="5"/>
      <c r="G292" s="6"/>
    </row>
    <row r="293" spans="1:7">
      <c r="A293" s="5"/>
      <c r="E293" s="10" t="str">
        <f t="shared" si="4"/>
        <v xml:space="preserve"> </v>
      </c>
      <c r="F293" s="5"/>
      <c r="G293" s="6"/>
    </row>
    <row r="294" spans="1:7">
      <c r="A294" s="5"/>
      <c r="E294" s="10" t="str">
        <f t="shared" si="4"/>
        <v xml:space="preserve"> </v>
      </c>
      <c r="F294" s="5"/>
      <c r="G294" s="6"/>
    </row>
    <row r="295" spans="1:7">
      <c r="A295" s="5"/>
      <c r="E295" s="10" t="str">
        <f t="shared" si="4"/>
        <v xml:space="preserve"> </v>
      </c>
      <c r="F295" s="5"/>
      <c r="G295" s="6"/>
    </row>
    <row r="296" spans="1:7">
      <c r="A296" s="5"/>
      <c r="E296" s="10" t="str">
        <f t="shared" si="4"/>
        <v xml:space="preserve"> </v>
      </c>
      <c r="F296" s="5"/>
      <c r="G296" s="6"/>
    </row>
    <row r="297" spans="1:7">
      <c r="A297" s="5"/>
      <c r="E297" s="10" t="str">
        <f t="shared" si="4"/>
        <v xml:space="preserve"> </v>
      </c>
      <c r="F297" s="5"/>
      <c r="G297" s="6"/>
    </row>
    <row r="298" spans="1:7">
      <c r="A298" s="5"/>
      <c r="E298" s="10" t="str">
        <f t="shared" si="4"/>
        <v xml:space="preserve"> </v>
      </c>
      <c r="F298" s="5"/>
      <c r="G298" s="6"/>
    </row>
    <row r="299" spans="1:7">
      <c r="A299" s="5"/>
      <c r="E299" s="10" t="str">
        <f t="shared" si="4"/>
        <v xml:space="preserve"> </v>
      </c>
      <c r="F299" s="5"/>
      <c r="G299" s="6"/>
    </row>
    <row r="300" spans="1:7">
      <c r="A300" s="5"/>
      <c r="E300" s="10" t="str">
        <f t="shared" si="4"/>
        <v xml:space="preserve"> </v>
      </c>
      <c r="F300" s="5"/>
      <c r="G300" s="6"/>
    </row>
    <row r="301" spans="1:7">
      <c r="A301" s="5"/>
      <c r="E301" s="10" t="str">
        <f t="shared" si="4"/>
        <v xml:space="preserve"> </v>
      </c>
      <c r="F301" s="5"/>
      <c r="G301" s="6"/>
    </row>
    <row r="302" spans="1:7">
      <c r="A302" s="5"/>
      <c r="E302" s="10" t="str">
        <f t="shared" si="4"/>
        <v xml:space="preserve"> </v>
      </c>
      <c r="F302" s="5"/>
      <c r="G302" s="6"/>
    </row>
    <row r="303" spans="1:7">
      <c r="A303" s="5"/>
      <c r="E303" s="10" t="str">
        <f t="shared" si="4"/>
        <v xml:space="preserve"> </v>
      </c>
      <c r="F303" s="5"/>
      <c r="G303" s="6"/>
    </row>
    <row r="304" spans="1:7">
      <c r="A304" s="5"/>
      <c r="E304" s="10" t="str">
        <f t="shared" si="4"/>
        <v xml:space="preserve"> </v>
      </c>
      <c r="F304" s="5"/>
      <c r="G304" s="6"/>
    </row>
    <row r="305" spans="1:7">
      <c r="A305" s="5"/>
      <c r="E305" s="10" t="str">
        <f t="shared" si="4"/>
        <v xml:space="preserve"> </v>
      </c>
      <c r="F305" s="5"/>
      <c r="G305" s="6"/>
    </row>
    <row r="306" spans="1:7">
      <c r="A306" s="5"/>
      <c r="E306" s="10" t="str">
        <f t="shared" si="4"/>
        <v xml:space="preserve"> </v>
      </c>
      <c r="F306" s="5"/>
      <c r="G306" s="6"/>
    </row>
    <row r="307" spans="1:7">
      <c r="A307" s="5"/>
      <c r="E307" s="10" t="str">
        <f t="shared" si="4"/>
        <v xml:space="preserve"> </v>
      </c>
      <c r="F307" s="5"/>
      <c r="G307" s="6"/>
    </row>
    <row r="308" spans="1:7">
      <c r="A308" s="5"/>
      <c r="E308" s="10" t="str">
        <f t="shared" si="4"/>
        <v xml:space="preserve"> </v>
      </c>
      <c r="F308" s="5"/>
      <c r="G308" s="6"/>
    </row>
    <row r="309" spans="1:7">
      <c r="A309" s="5"/>
      <c r="E309" s="10" t="str">
        <f t="shared" si="4"/>
        <v xml:space="preserve"> </v>
      </c>
      <c r="F309" s="5"/>
      <c r="G309" s="6"/>
    </row>
    <row r="310" spans="1:7">
      <c r="A310" s="5"/>
      <c r="E310" s="10" t="str">
        <f t="shared" si="4"/>
        <v xml:space="preserve"> </v>
      </c>
      <c r="F310" s="5"/>
      <c r="G310" s="6"/>
    </row>
    <row r="311" spans="1:7">
      <c r="A311" s="5"/>
      <c r="E311" s="10" t="str">
        <f t="shared" si="4"/>
        <v xml:space="preserve"> </v>
      </c>
      <c r="F311" s="5"/>
      <c r="G311" s="6"/>
    </row>
    <row r="312" spans="1:7">
      <c r="A312" s="5"/>
      <c r="E312" s="10" t="str">
        <f t="shared" si="4"/>
        <v xml:space="preserve"> </v>
      </c>
      <c r="F312" s="5"/>
      <c r="G312" s="6"/>
    </row>
    <row r="313" spans="1:7">
      <c r="A313" s="5"/>
      <c r="E313" s="10" t="str">
        <f t="shared" si="4"/>
        <v xml:space="preserve"> </v>
      </c>
      <c r="F313" s="5"/>
      <c r="G313" s="6"/>
    </row>
    <row r="314" spans="1:7">
      <c r="A314" s="5"/>
      <c r="E314" s="10" t="str">
        <f t="shared" si="4"/>
        <v xml:space="preserve"> </v>
      </c>
      <c r="F314" s="5"/>
      <c r="G314" s="6"/>
    </row>
    <row r="315" spans="1:7">
      <c r="A315" s="5"/>
      <c r="E315" s="10" t="str">
        <f t="shared" si="4"/>
        <v xml:space="preserve"> </v>
      </c>
      <c r="F315" s="5"/>
      <c r="G315" s="6"/>
    </row>
    <row r="316" spans="1:7">
      <c r="A316" s="5"/>
      <c r="E316" s="10" t="str">
        <f t="shared" si="4"/>
        <v xml:space="preserve"> </v>
      </c>
      <c r="F316" s="5"/>
      <c r="G316" s="6"/>
    </row>
    <row r="317" spans="1:7">
      <c r="A317" s="5"/>
      <c r="E317" s="10" t="str">
        <f t="shared" si="4"/>
        <v xml:space="preserve"> </v>
      </c>
      <c r="F317" s="5"/>
      <c r="G317" s="6"/>
    </row>
    <row r="318" spans="1:7">
      <c r="A318" s="5"/>
      <c r="E318" s="10" t="str">
        <f t="shared" si="4"/>
        <v xml:space="preserve"> </v>
      </c>
      <c r="F318" s="5"/>
      <c r="G318" s="6"/>
    </row>
    <row r="319" spans="1:7">
      <c r="A319" s="5"/>
      <c r="E319" s="10" t="str">
        <f t="shared" si="4"/>
        <v xml:space="preserve"> </v>
      </c>
      <c r="F319" s="5"/>
      <c r="G319" s="6"/>
    </row>
    <row r="320" spans="1:7">
      <c r="A320" s="5"/>
      <c r="E320" s="10" t="str">
        <f t="shared" si="4"/>
        <v xml:space="preserve"> </v>
      </c>
      <c r="F320" s="5"/>
      <c r="G320" s="6"/>
    </row>
    <row r="321" spans="1:7">
      <c r="A321" s="5"/>
      <c r="E321" s="10" t="str">
        <f t="shared" si="4"/>
        <v xml:space="preserve"> </v>
      </c>
      <c r="F321" s="5"/>
      <c r="G321" s="6"/>
    </row>
    <row r="322" spans="1:7">
      <c r="A322" s="5"/>
      <c r="E322" s="10" t="str">
        <f t="shared" si="4"/>
        <v xml:space="preserve"> </v>
      </c>
      <c r="F322" s="5"/>
      <c r="G322" s="6"/>
    </row>
    <row r="323" spans="1:7">
      <c r="A323" s="5"/>
      <c r="E323" s="10" t="str">
        <f t="shared" si="4"/>
        <v xml:space="preserve"> </v>
      </c>
      <c r="F323" s="5"/>
      <c r="G323" s="6"/>
    </row>
    <row r="324" spans="1:7">
      <c r="A324" s="5"/>
      <c r="E324" s="10" t="str">
        <f t="shared" ref="E324:E338" si="5">IF(C324&lt;0,"Enter 0 or 1",IF(C324&gt;1,"Enter 0 or 1",IF(D324&lt;0,"Enter 0 or 1",IF(D324&gt;1,"Enter 0 or 1"," "))))</f>
        <v xml:space="preserve"> </v>
      </c>
      <c r="F324" s="5"/>
      <c r="G324" s="6"/>
    </row>
    <row r="325" spans="1:7">
      <c r="A325" s="5"/>
      <c r="E325" s="10" t="str">
        <f t="shared" si="5"/>
        <v xml:space="preserve"> </v>
      </c>
      <c r="F325" s="5"/>
      <c r="G325" s="6"/>
    </row>
    <row r="326" spans="1:7">
      <c r="A326" s="5"/>
      <c r="E326" s="10" t="str">
        <f t="shared" si="5"/>
        <v xml:space="preserve"> </v>
      </c>
      <c r="F326" s="5"/>
      <c r="G326" s="6"/>
    </row>
    <row r="327" spans="1:7">
      <c r="A327" s="5"/>
      <c r="E327" s="10" t="str">
        <f t="shared" si="5"/>
        <v xml:space="preserve"> </v>
      </c>
      <c r="F327" s="5"/>
      <c r="G327" s="6"/>
    </row>
    <row r="328" spans="1:7">
      <c r="A328" s="5"/>
      <c r="E328" s="10" t="str">
        <f t="shared" si="5"/>
        <v xml:space="preserve"> </v>
      </c>
      <c r="F328" s="5"/>
      <c r="G328" s="6"/>
    </row>
    <row r="329" spans="1:7">
      <c r="A329" s="5"/>
      <c r="E329" s="10" t="str">
        <f t="shared" si="5"/>
        <v xml:space="preserve"> </v>
      </c>
      <c r="F329" s="5"/>
      <c r="G329" s="6"/>
    </row>
    <row r="330" spans="1:7">
      <c r="A330" s="5"/>
      <c r="E330" s="10" t="str">
        <f t="shared" si="5"/>
        <v xml:space="preserve"> </v>
      </c>
      <c r="F330" s="5"/>
      <c r="G330" s="6"/>
    </row>
    <row r="331" spans="1:7">
      <c r="A331" s="5"/>
      <c r="E331" s="10" t="str">
        <f t="shared" si="5"/>
        <v xml:space="preserve"> </v>
      </c>
      <c r="F331" s="5"/>
      <c r="G331" s="6"/>
    </row>
    <row r="332" spans="1:7">
      <c r="A332" s="5"/>
      <c r="E332" s="10" t="str">
        <f t="shared" si="5"/>
        <v xml:space="preserve"> </v>
      </c>
    </row>
    <row r="333" spans="1:7">
      <c r="A333" s="5"/>
      <c r="E333" s="10" t="str">
        <f t="shared" si="5"/>
        <v xml:space="preserve"> </v>
      </c>
    </row>
    <row r="334" spans="1:7">
      <c r="A334" s="5"/>
      <c r="E334" s="10" t="str">
        <f t="shared" si="5"/>
        <v xml:space="preserve"> </v>
      </c>
    </row>
    <row r="335" spans="1:7">
      <c r="A335" s="5"/>
      <c r="E335" s="10" t="str">
        <f t="shared" si="5"/>
        <v xml:space="preserve"> </v>
      </c>
    </row>
    <row r="336" spans="1:7">
      <c r="A336" s="5"/>
      <c r="E336" s="10" t="str">
        <f t="shared" si="5"/>
        <v xml:space="preserve"> </v>
      </c>
    </row>
    <row r="337" spans="1:7">
      <c r="A337" s="5"/>
      <c r="E337" s="10" t="str">
        <f t="shared" si="5"/>
        <v xml:space="preserve"> </v>
      </c>
    </row>
    <row r="338" spans="1:7" s="5" customFormat="1">
      <c r="C338" s="16"/>
      <c r="D338" s="16"/>
      <c r="E338" s="10" t="str">
        <f t="shared" si="5"/>
        <v xml:space="preserve"> </v>
      </c>
      <c r="F338"/>
      <c r="G338" s="1"/>
    </row>
    <row r="339" spans="1:7" s="5" customFormat="1">
      <c r="C339" s="16"/>
      <c r="D339" s="16"/>
      <c r="E339" s="10" t="str">
        <f t="shared" ref="E339:E340" si="6">IF(C339&lt;0,"Enter 0 or 1",IF(C339&gt;1,"Enter 0 or 1"," "))</f>
        <v xml:space="preserve"> </v>
      </c>
      <c r="F339"/>
      <c r="G339" s="1"/>
    </row>
    <row r="340" spans="1:7">
      <c r="E340" s="10" t="str">
        <f t="shared" si="6"/>
        <v xml:space="preserve"> </v>
      </c>
    </row>
  </sheetData>
  <sheetProtection password="A49F" sheet="1" objects="1" scenarios="1"/>
  <mergeCells count="2">
    <mergeCell ref="A5:A14"/>
    <mergeCell ref="A16:A17"/>
  </mergeCells>
  <pageMargins left="0.7" right="0.7" top="0.75" bottom="0.75" header="0.3" footer="0.3"/>
  <pageSetup scale="61" orientation="portrait" horizontalDpi="0" verticalDpi="0" r:id="rId1"/>
</worksheet>
</file>

<file path=xl/worksheets/sheet11.xml><?xml version="1.0" encoding="utf-8"?>
<worksheet xmlns="http://schemas.openxmlformats.org/spreadsheetml/2006/main" xmlns:r="http://schemas.openxmlformats.org/officeDocument/2006/relationships">
  <sheetPr>
    <pageSetUpPr fitToPage="1"/>
  </sheetPr>
  <dimension ref="A1:L339"/>
  <sheetViews>
    <sheetView tabSelected="1" workbookViewId="0">
      <selection activeCell="G27" sqref="G27"/>
    </sheetView>
  </sheetViews>
  <sheetFormatPr defaultRowHeight="15"/>
  <cols>
    <col min="1" max="1" width="46.42578125" style="41" customWidth="1"/>
    <col min="2" max="2" width="3" style="30" customWidth="1"/>
    <col min="3" max="3" width="32.5703125" style="41" customWidth="1"/>
    <col min="4" max="4" width="11.5703125" style="56" bestFit="1" customWidth="1"/>
    <col min="5" max="5" width="11.7109375" style="30" customWidth="1"/>
    <col min="6" max="7" width="9.140625" style="30" customWidth="1"/>
    <col min="8" max="11" width="9.140625" style="30"/>
    <col min="12" max="12" width="9.140625" style="5"/>
  </cols>
  <sheetData>
    <row r="1" spans="1:12" s="5" customFormat="1">
      <c r="A1" s="30"/>
      <c r="B1" s="30"/>
      <c r="C1" s="30"/>
      <c r="D1" s="35"/>
      <c r="E1" s="30"/>
      <c r="F1" s="29"/>
      <c r="G1" s="29"/>
      <c r="H1" s="29"/>
      <c r="I1" s="29"/>
      <c r="J1" s="29"/>
      <c r="K1" s="29"/>
      <c r="L1" s="11"/>
    </row>
    <row r="2" spans="1:12" ht="15" customHeight="1">
      <c r="A2" s="49" t="s">
        <v>54</v>
      </c>
      <c r="B2" s="50"/>
      <c r="C2" s="40" t="s">
        <v>37</v>
      </c>
      <c r="D2" s="14">
        <v>0.05</v>
      </c>
      <c r="E2" s="39"/>
      <c r="F2" s="29"/>
      <c r="G2" s="29"/>
      <c r="H2" s="29"/>
      <c r="I2" s="29"/>
      <c r="J2" s="29"/>
      <c r="K2" s="29"/>
      <c r="L2" s="11"/>
    </row>
    <row r="3" spans="1:12">
      <c r="A3" s="51"/>
      <c r="B3" s="50"/>
      <c r="C3" s="40" t="s">
        <v>55</v>
      </c>
      <c r="D3" s="45">
        <v>0</v>
      </c>
      <c r="E3" s="39"/>
      <c r="F3" s="29"/>
      <c r="G3" s="29"/>
      <c r="H3" s="29"/>
      <c r="I3" s="29"/>
      <c r="J3" s="29"/>
      <c r="K3" s="29"/>
      <c r="L3" s="11"/>
    </row>
    <row r="4" spans="1:12">
      <c r="A4" s="51" t="s">
        <v>7</v>
      </c>
      <c r="B4" s="50"/>
      <c r="C4" s="24"/>
      <c r="D4" s="67"/>
      <c r="E4" s="39"/>
      <c r="F4" s="29" t="str">
        <f>ADDRESS(3,3)</f>
        <v>$C$3</v>
      </c>
      <c r="G4" s="29" t="str">
        <f>ADDRESS(3,4)</f>
        <v>$D$3</v>
      </c>
      <c r="H4" s="29"/>
      <c r="I4" s="29"/>
      <c r="J4" s="29"/>
      <c r="K4" s="29"/>
      <c r="L4" s="11"/>
    </row>
    <row r="5" spans="1:12" ht="15" customHeight="1">
      <c r="A5" s="128" t="s">
        <v>65</v>
      </c>
      <c r="B5" s="50"/>
      <c r="C5" s="31" t="s">
        <v>58</v>
      </c>
      <c r="D5" s="67"/>
      <c r="E5" s="39"/>
      <c r="F5" s="29"/>
      <c r="G5" s="29"/>
      <c r="H5" s="29"/>
      <c r="I5" s="29"/>
      <c r="J5" s="29"/>
      <c r="K5" s="29"/>
      <c r="L5" s="11"/>
    </row>
    <row r="6" spans="1:12">
      <c r="A6" s="132"/>
      <c r="B6" s="50"/>
      <c r="C6" s="63"/>
      <c r="D6" s="45" t="s">
        <v>17</v>
      </c>
      <c r="E6" s="69" t="s">
        <v>64</v>
      </c>
      <c r="F6" s="29"/>
      <c r="G6" s="29"/>
      <c r="H6" s="29"/>
      <c r="I6" s="29"/>
      <c r="J6" s="29"/>
      <c r="K6" s="29"/>
      <c r="L6" s="11"/>
    </row>
    <row r="7" spans="1:12">
      <c r="A7" s="132"/>
      <c r="B7" s="50"/>
      <c r="C7" s="68" t="s">
        <v>1</v>
      </c>
      <c r="D7" s="66">
        <v>80</v>
      </c>
      <c r="E7" s="70">
        <v>80</v>
      </c>
      <c r="F7" s="29"/>
      <c r="G7" s="29"/>
      <c r="H7" s="29"/>
      <c r="I7" s="29"/>
      <c r="J7" s="29"/>
      <c r="K7" s="29"/>
      <c r="L7" s="11"/>
    </row>
    <row r="8" spans="1:12">
      <c r="A8" s="132"/>
      <c r="B8" s="50"/>
      <c r="C8" s="68" t="s">
        <v>60</v>
      </c>
      <c r="D8" s="66"/>
      <c r="E8" s="70"/>
      <c r="F8" s="29"/>
      <c r="G8" s="29"/>
      <c r="H8" s="29"/>
      <c r="I8" s="29"/>
      <c r="J8" s="29"/>
      <c r="K8" s="29"/>
      <c r="L8" s="11"/>
    </row>
    <row r="9" spans="1:12">
      <c r="A9" s="132"/>
      <c r="B9" s="50"/>
      <c r="C9" s="68" t="s">
        <v>61</v>
      </c>
      <c r="D9" s="45">
        <v>0.2</v>
      </c>
      <c r="E9" s="71">
        <v>0.5</v>
      </c>
      <c r="F9" s="29"/>
      <c r="G9" s="29"/>
      <c r="H9" s="29"/>
      <c r="I9" s="29"/>
      <c r="J9" s="29"/>
      <c r="K9" s="29"/>
      <c r="L9" s="11"/>
    </row>
    <row r="10" spans="1:12">
      <c r="A10" s="132"/>
      <c r="B10" s="50"/>
      <c r="C10" s="24"/>
      <c r="D10" s="25"/>
      <c r="E10" s="39"/>
      <c r="F10" s="29"/>
      <c r="G10" s="29"/>
      <c r="H10" s="29"/>
      <c r="I10" s="29"/>
      <c r="J10" s="29"/>
      <c r="K10" s="29"/>
      <c r="L10" s="11"/>
    </row>
    <row r="11" spans="1:12">
      <c r="A11" s="132"/>
      <c r="B11" s="50"/>
      <c r="C11" s="31" t="s">
        <v>11</v>
      </c>
      <c r="D11" s="32"/>
      <c r="E11" s="39"/>
      <c r="F11" s="29"/>
      <c r="G11" s="29"/>
      <c r="H11" s="29"/>
      <c r="I11" s="29"/>
      <c r="J11" s="29"/>
      <c r="K11" s="29"/>
      <c r="L11" s="11"/>
    </row>
    <row r="12" spans="1:12">
      <c r="A12" s="132"/>
      <c r="C12" s="102"/>
      <c r="D12" s="103" t="s">
        <v>17</v>
      </c>
      <c r="E12" s="104" t="s">
        <v>18</v>
      </c>
      <c r="F12" s="29"/>
      <c r="G12" s="29"/>
      <c r="H12" s="29"/>
      <c r="I12" s="29"/>
      <c r="J12" s="29"/>
      <c r="K12" s="29"/>
      <c r="L12" s="11"/>
    </row>
    <row r="13" spans="1:12">
      <c r="A13" s="132"/>
      <c r="C13" s="84" t="s">
        <v>23</v>
      </c>
      <c r="D13" s="97">
        <f>IF(D9&gt;0,D9,D8/D7)</f>
        <v>0.2</v>
      </c>
      <c r="E13" s="85">
        <f>IF(E9&gt;0,E9,E8/E7)</f>
        <v>0.5</v>
      </c>
      <c r="F13" s="29"/>
      <c r="G13" s="29"/>
      <c r="H13" s="29"/>
      <c r="I13" s="29"/>
      <c r="J13" s="29"/>
      <c r="K13" s="29"/>
      <c r="L13" s="11"/>
    </row>
    <row r="14" spans="1:12">
      <c r="A14" s="132"/>
      <c r="C14" s="84" t="s">
        <v>56</v>
      </c>
      <c r="D14" s="97">
        <f>D13-E13</f>
        <v>-0.3</v>
      </c>
      <c r="E14" s="85" t="s">
        <v>13</v>
      </c>
      <c r="F14" s="29"/>
      <c r="G14" s="29"/>
      <c r="H14" s="29"/>
      <c r="I14" s="29"/>
      <c r="J14" s="29"/>
      <c r="K14" s="29"/>
      <c r="L14" s="11"/>
    </row>
    <row r="15" spans="1:12">
      <c r="A15" s="133"/>
      <c r="C15" s="84" t="s">
        <v>57</v>
      </c>
      <c r="D15" s="97">
        <f>SQRT((D13*(1-D13)/D7)+(E13*(1-E13)/E7))</f>
        <v>7.1589105316381768E-2</v>
      </c>
      <c r="E15" s="85" t="s">
        <v>13</v>
      </c>
      <c r="F15" s="29"/>
      <c r="G15" s="29"/>
      <c r="H15" s="29"/>
      <c r="I15" s="29">
        <v>1</v>
      </c>
      <c r="J15" s="29">
        <v>2</v>
      </c>
      <c r="K15" s="29"/>
      <c r="L15" s="11"/>
    </row>
    <row r="16" spans="1:12">
      <c r="A16" s="131"/>
      <c r="C16" s="84" t="s">
        <v>10</v>
      </c>
      <c r="D16" s="97">
        <f>(D13-E13)/D15</f>
        <v>-4.1905817746174687</v>
      </c>
      <c r="E16" s="98"/>
      <c r="F16" s="29" t="s">
        <v>26</v>
      </c>
      <c r="G16" s="29">
        <f>LN(D20)</f>
        <v>-0.916290731874155</v>
      </c>
      <c r="H16" s="27" t="s">
        <v>1</v>
      </c>
      <c r="I16" s="29" t="e">
        <f>#REF!</f>
        <v>#REF!</v>
      </c>
      <c r="J16" s="29" t="e">
        <f>#REF!</f>
        <v>#REF!</v>
      </c>
      <c r="K16" s="29"/>
      <c r="L16" s="11"/>
    </row>
    <row r="17" spans="1:12" ht="15" customHeight="1">
      <c r="A17" s="131"/>
      <c r="C17" s="84" t="s">
        <v>40</v>
      </c>
      <c r="D17" s="97">
        <f>1-NORMSDIST(ABS(D16))</f>
        <v>1.3912005576877107E-5</v>
      </c>
      <c r="E17" s="98"/>
      <c r="F17" s="29"/>
      <c r="G17" s="29"/>
      <c r="H17" s="29" t="s">
        <v>27</v>
      </c>
      <c r="I17" s="29" t="e">
        <f>#REF!*D13</f>
        <v>#REF!</v>
      </c>
      <c r="J17" s="29" t="e">
        <f>#REF!*E13</f>
        <v>#REF!</v>
      </c>
      <c r="K17" s="29"/>
      <c r="L17" s="11"/>
    </row>
    <row r="18" spans="1:12">
      <c r="A18" s="30"/>
      <c r="C18" s="84" t="s">
        <v>39</v>
      </c>
      <c r="D18" s="97">
        <f>2*(1-NORMSDIST(ABS(D16)))</f>
        <v>2.7824011153754213E-5</v>
      </c>
      <c r="E18" s="98"/>
      <c r="F18" s="29"/>
      <c r="G18" s="29"/>
      <c r="H18" s="29" t="s">
        <v>6</v>
      </c>
      <c r="I18" s="29" t="e">
        <f>SQRT(   (((I16-I17)/I17)/I16)+(((J16-J17)/J17)/J16))</f>
        <v>#REF!</v>
      </c>
      <c r="J18" s="29"/>
      <c r="K18" s="29"/>
      <c r="L18" s="11"/>
    </row>
    <row r="19" spans="1:12">
      <c r="A19" s="30"/>
      <c r="C19" s="114" t="s">
        <v>13</v>
      </c>
      <c r="D19" s="115"/>
      <c r="E19" s="116"/>
      <c r="F19" s="29"/>
      <c r="G19" s="29"/>
      <c r="H19" s="29" t="e">
        <f>G16-1.96*I18</f>
        <v>#REF!</v>
      </c>
      <c r="I19" s="29"/>
      <c r="J19" s="29"/>
      <c r="K19" s="29"/>
      <c r="L19" s="11"/>
    </row>
    <row r="20" spans="1:12">
      <c r="A20" s="30"/>
      <c r="C20" s="117" t="s">
        <v>24</v>
      </c>
      <c r="D20" s="118">
        <f>D13/E13</f>
        <v>0.4</v>
      </c>
      <c r="E20" s="116"/>
      <c r="F20" s="29"/>
      <c r="G20" s="29"/>
      <c r="H20" s="29"/>
      <c r="I20" s="29"/>
      <c r="J20" s="29"/>
      <c r="K20" s="29"/>
      <c r="L20" s="11"/>
    </row>
    <row r="21" spans="1:12">
      <c r="A21" s="30"/>
      <c r="C21" s="119" t="s">
        <v>25</v>
      </c>
      <c r="D21" s="120">
        <f>(D13/(1-D13))/(E13/(1-E13))</f>
        <v>0.25</v>
      </c>
      <c r="E21" s="121"/>
      <c r="F21" s="29" t="s">
        <v>28</v>
      </c>
      <c r="G21" s="29">
        <f>LN(D21)</f>
        <v>-1.3862943611198906</v>
      </c>
      <c r="H21" s="29"/>
      <c r="I21" s="29"/>
      <c r="J21" s="29"/>
      <c r="K21" s="29"/>
      <c r="L21" s="11"/>
    </row>
    <row r="22" spans="1:12">
      <c r="A22" s="30"/>
      <c r="C22" s="30"/>
      <c r="D22" s="35"/>
      <c r="F22" s="29" t="s">
        <v>6</v>
      </c>
      <c r="G22" s="29" t="e">
        <f>SQRT((1/I17)+(1/(I16-I17))+(1/J17)+(1/(J16-J17)))</f>
        <v>#REF!</v>
      </c>
      <c r="H22" s="29"/>
      <c r="I22" s="29"/>
      <c r="J22" s="29"/>
      <c r="K22" s="29"/>
      <c r="L22" s="11"/>
    </row>
    <row r="23" spans="1:12">
      <c r="A23" s="30"/>
      <c r="C23" s="30" t="s">
        <v>29</v>
      </c>
      <c r="D23" s="35"/>
      <c r="F23" s="29"/>
      <c r="G23" s="29"/>
      <c r="H23" s="29"/>
      <c r="I23" s="29"/>
      <c r="J23" s="29"/>
      <c r="K23" s="29"/>
      <c r="L23" s="11"/>
    </row>
    <row r="24" spans="1:12">
      <c r="A24" s="30"/>
      <c r="C24" s="41" t="str">
        <f>IF(MIN(D7*D13, D7*(1-D13),E7*E13,E7*(1-E13))&lt;5,"Violation of Minimum Sample Size"," ")</f>
        <v xml:space="preserve"> </v>
      </c>
      <c r="D24" s="35"/>
      <c r="F24" s="29"/>
      <c r="G24" s="29"/>
      <c r="H24" s="29"/>
      <c r="I24" s="29"/>
      <c r="J24" s="29"/>
      <c r="K24" s="29"/>
      <c r="L24" s="11"/>
    </row>
    <row r="25" spans="1:12">
      <c r="A25" s="30"/>
      <c r="C25" s="30"/>
      <c r="D25" s="35"/>
      <c r="F25" s="29"/>
      <c r="G25" s="29"/>
      <c r="H25" s="29"/>
      <c r="I25" s="29"/>
      <c r="J25" s="29"/>
      <c r="K25" s="29"/>
      <c r="L25" s="11"/>
    </row>
    <row r="26" spans="1:12">
      <c r="A26" s="30"/>
      <c r="C26" s="30"/>
      <c r="D26" s="35"/>
      <c r="F26" s="29" t="e">
        <f ca="1">COUNTIF(INDIRECT(F4):INDIRECT(F5),"0")</f>
        <v>#REF!</v>
      </c>
      <c r="G26" s="29" t="e">
        <f ca="1">COUNTIF(INDIRECT(G4):INDIRECT(G5),"0")</f>
        <v>#REF!</v>
      </c>
      <c r="H26" s="29"/>
      <c r="I26" s="29"/>
    </row>
    <row r="27" spans="1:12">
      <c r="A27" s="30"/>
      <c r="C27" s="30"/>
      <c r="D27" s="35"/>
      <c r="F27" s="29" t="e">
        <f ca="1">COUNTIF(INDIRECT(F4):INDIRECT(F5),"1")</f>
        <v>#REF!</v>
      </c>
      <c r="G27" s="29" t="e">
        <f ca="1">COUNTIF(INDIRECT(G4):INDIRECT(G5),"1")</f>
        <v>#REF!</v>
      </c>
      <c r="H27" s="29"/>
      <c r="I27" s="29"/>
    </row>
    <row r="28" spans="1:12">
      <c r="A28" s="30"/>
      <c r="C28" s="30"/>
      <c r="D28" s="35"/>
      <c r="F28" s="29"/>
      <c r="G28" s="29"/>
      <c r="H28" s="29"/>
      <c r="I28" s="29"/>
    </row>
    <row r="29" spans="1:12">
      <c r="A29" s="30"/>
      <c r="C29" s="30"/>
      <c r="D29" s="35"/>
      <c r="F29" s="29"/>
      <c r="G29" s="29"/>
      <c r="H29" s="29"/>
      <c r="I29" s="29"/>
    </row>
    <row r="30" spans="1:12">
      <c r="A30" s="30"/>
      <c r="C30" s="30"/>
      <c r="D30" s="35"/>
    </row>
    <row r="31" spans="1:12">
      <c r="A31" s="30"/>
      <c r="C31" s="30"/>
      <c r="D31" s="35"/>
    </row>
    <row r="32" spans="1:12">
      <c r="A32" s="30"/>
      <c r="C32" s="30"/>
      <c r="D32" s="35"/>
    </row>
    <row r="33" spans="1:4">
      <c r="A33" s="30"/>
      <c r="C33" s="30"/>
      <c r="D33" s="35"/>
    </row>
    <row r="34" spans="1:4">
      <c r="A34" s="30"/>
      <c r="C34" s="30"/>
      <c r="D34" s="35"/>
    </row>
    <row r="35" spans="1:4">
      <c r="A35" s="30"/>
      <c r="C35" s="30"/>
      <c r="D35" s="35"/>
    </row>
    <row r="36" spans="1:4">
      <c r="A36" s="30"/>
      <c r="C36" s="30"/>
      <c r="D36" s="35"/>
    </row>
    <row r="37" spans="1:4">
      <c r="A37" s="30"/>
      <c r="C37" s="30"/>
      <c r="D37" s="35"/>
    </row>
    <row r="38" spans="1:4">
      <c r="A38" s="30"/>
      <c r="C38" s="30"/>
      <c r="D38" s="35"/>
    </row>
    <row r="39" spans="1:4">
      <c r="A39" s="30"/>
      <c r="C39" s="30"/>
      <c r="D39" s="35"/>
    </row>
    <row r="40" spans="1:4">
      <c r="A40" s="30"/>
      <c r="C40" s="30"/>
      <c r="D40" s="35"/>
    </row>
    <row r="41" spans="1:4">
      <c r="A41" s="30"/>
      <c r="C41" s="30"/>
      <c r="D41" s="35"/>
    </row>
    <row r="42" spans="1:4">
      <c r="A42" s="30"/>
      <c r="C42" s="30"/>
      <c r="D42" s="35"/>
    </row>
    <row r="43" spans="1:4">
      <c r="A43" s="30"/>
      <c r="C43" s="30"/>
      <c r="D43" s="35"/>
    </row>
    <row r="44" spans="1:4">
      <c r="A44" s="30"/>
      <c r="C44" s="30"/>
      <c r="D44" s="35"/>
    </row>
    <row r="45" spans="1:4">
      <c r="A45" s="30"/>
      <c r="C45" s="30"/>
      <c r="D45" s="35"/>
    </row>
    <row r="46" spans="1:4">
      <c r="A46" s="30"/>
      <c r="C46" s="30"/>
      <c r="D46" s="35"/>
    </row>
    <row r="47" spans="1:4">
      <c r="A47" s="30"/>
      <c r="C47" s="30"/>
      <c r="D47" s="35"/>
    </row>
    <row r="48" spans="1:4">
      <c r="A48" s="30"/>
      <c r="C48" s="30"/>
      <c r="D48" s="35"/>
    </row>
    <row r="49" spans="1:4">
      <c r="A49" s="30"/>
      <c r="C49" s="30"/>
      <c r="D49" s="35"/>
    </row>
    <row r="50" spans="1:4">
      <c r="A50" s="30"/>
      <c r="C50" s="30"/>
      <c r="D50" s="35"/>
    </row>
    <row r="51" spans="1:4">
      <c r="A51" s="30"/>
      <c r="C51" s="30"/>
      <c r="D51" s="35"/>
    </row>
    <row r="52" spans="1:4">
      <c r="A52" s="30"/>
      <c r="C52" s="30"/>
      <c r="D52" s="35"/>
    </row>
    <row r="53" spans="1:4">
      <c r="A53" s="30"/>
      <c r="C53" s="30"/>
      <c r="D53" s="35"/>
    </row>
    <row r="54" spans="1:4">
      <c r="A54" s="30"/>
      <c r="C54" s="30"/>
      <c r="D54" s="35"/>
    </row>
    <row r="55" spans="1:4">
      <c r="A55" s="30"/>
      <c r="C55" s="30"/>
      <c r="D55" s="35"/>
    </row>
    <row r="56" spans="1:4">
      <c r="A56" s="30"/>
      <c r="C56" s="30"/>
      <c r="D56" s="35"/>
    </row>
    <row r="57" spans="1:4">
      <c r="A57" s="30"/>
      <c r="C57" s="30"/>
      <c r="D57" s="35"/>
    </row>
    <row r="58" spans="1:4">
      <c r="A58" s="30"/>
      <c r="C58" s="30"/>
      <c r="D58" s="35"/>
    </row>
    <row r="59" spans="1:4">
      <c r="A59" s="30"/>
      <c r="C59" s="30"/>
      <c r="D59" s="35"/>
    </row>
    <row r="60" spans="1:4">
      <c r="A60" s="30"/>
      <c r="C60" s="30"/>
      <c r="D60" s="35"/>
    </row>
    <row r="61" spans="1:4">
      <c r="A61" s="30"/>
      <c r="C61" s="30"/>
      <c r="D61" s="35"/>
    </row>
    <row r="62" spans="1:4">
      <c r="A62" s="30"/>
      <c r="C62" s="30"/>
      <c r="D62" s="35"/>
    </row>
    <row r="63" spans="1:4">
      <c r="A63" s="30"/>
      <c r="C63" s="30"/>
      <c r="D63" s="35"/>
    </row>
    <row r="64" spans="1:4">
      <c r="A64" s="30"/>
      <c r="C64" s="30"/>
      <c r="D64" s="35"/>
    </row>
    <row r="65" spans="1:4">
      <c r="A65" s="30"/>
      <c r="C65" s="30"/>
      <c r="D65" s="35"/>
    </row>
    <row r="66" spans="1:4">
      <c r="A66" s="30"/>
      <c r="C66" s="30"/>
      <c r="D66" s="35"/>
    </row>
    <row r="67" spans="1:4">
      <c r="A67" s="30"/>
      <c r="C67" s="30"/>
      <c r="D67" s="35"/>
    </row>
    <row r="68" spans="1:4">
      <c r="A68" s="30"/>
      <c r="C68" s="30"/>
      <c r="D68" s="35"/>
    </row>
    <row r="69" spans="1:4">
      <c r="A69" s="30"/>
      <c r="C69" s="30"/>
      <c r="D69" s="35"/>
    </row>
    <row r="70" spans="1:4">
      <c r="A70" s="30"/>
      <c r="C70" s="30"/>
      <c r="D70" s="35"/>
    </row>
    <row r="71" spans="1:4">
      <c r="A71" s="30"/>
      <c r="C71" s="30"/>
      <c r="D71" s="35"/>
    </row>
    <row r="72" spans="1:4">
      <c r="A72" s="30"/>
      <c r="C72" s="30"/>
      <c r="D72" s="35"/>
    </row>
    <row r="73" spans="1:4">
      <c r="A73" s="30"/>
      <c r="C73" s="30"/>
      <c r="D73" s="35"/>
    </row>
    <row r="74" spans="1:4">
      <c r="A74" s="30"/>
      <c r="C74" s="30"/>
      <c r="D74" s="35"/>
    </row>
    <row r="75" spans="1:4">
      <c r="A75" s="30"/>
      <c r="C75" s="30"/>
      <c r="D75" s="35"/>
    </row>
    <row r="76" spans="1:4">
      <c r="A76" s="30"/>
      <c r="C76" s="30"/>
      <c r="D76" s="35"/>
    </row>
    <row r="77" spans="1:4">
      <c r="A77" s="30"/>
      <c r="C77" s="30"/>
      <c r="D77" s="35"/>
    </row>
    <row r="78" spans="1:4">
      <c r="A78" s="30"/>
      <c r="C78" s="30"/>
      <c r="D78" s="35"/>
    </row>
    <row r="79" spans="1:4">
      <c r="A79" s="30"/>
      <c r="C79" s="30"/>
      <c r="D79" s="35"/>
    </row>
    <row r="80" spans="1:4">
      <c r="A80" s="30"/>
      <c r="C80" s="30"/>
      <c r="D80" s="35"/>
    </row>
    <row r="81" spans="1:4">
      <c r="A81" s="30"/>
      <c r="C81" s="30"/>
      <c r="D81" s="35"/>
    </row>
    <row r="82" spans="1:4">
      <c r="A82" s="30"/>
      <c r="C82" s="30"/>
      <c r="D82" s="35"/>
    </row>
    <row r="83" spans="1:4">
      <c r="A83" s="30"/>
      <c r="C83" s="30"/>
      <c r="D83" s="35"/>
    </row>
    <row r="84" spans="1:4">
      <c r="A84" s="30"/>
      <c r="C84" s="30"/>
      <c r="D84" s="35"/>
    </row>
    <row r="85" spans="1:4">
      <c r="A85" s="30"/>
      <c r="C85" s="30"/>
      <c r="D85" s="35"/>
    </row>
    <row r="86" spans="1:4">
      <c r="A86" s="30"/>
      <c r="C86" s="30"/>
      <c r="D86" s="35"/>
    </row>
    <row r="87" spans="1:4">
      <c r="A87" s="30"/>
      <c r="C87" s="30"/>
      <c r="D87" s="35"/>
    </row>
    <row r="88" spans="1:4">
      <c r="A88" s="30"/>
      <c r="C88" s="30"/>
      <c r="D88" s="35"/>
    </row>
    <row r="89" spans="1:4">
      <c r="A89" s="30"/>
      <c r="C89" s="30"/>
      <c r="D89" s="35"/>
    </row>
    <row r="90" spans="1:4">
      <c r="A90" s="30"/>
      <c r="C90" s="30"/>
      <c r="D90" s="35"/>
    </row>
    <row r="91" spans="1:4">
      <c r="A91" s="30"/>
      <c r="C91" s="30"/>
      <c r="D91" s="35"/>
    </row>
    <row r="92" spans="1:4">
      <c r="A92" s="30"/>
      <c r="C92" s="30"/>
      <c r="D92" s="35"/>
    </row>
    <row r="93" spans="1:4">
      <c r="A93" s="30"/>
      <c r="C93" s="30"/>
      <c r="D93" s="35"/>
    </row>
    <row r="94" spans="1:4">
      <c r="A94" s="30"/>
      <c r="C94" s="30"/>
      <c r="D94" s="35"/>
    </row>
    <row r="95" spans="1:4">
      <c r="A95" s="30"/>
      <c r="C95" s="30"/>
      <c r="D95" s="35"/>
    </row>
    <row r="96" spans="1:4">
      <c r="A96" s="30"/>
      <c r="C96" s="30"/>
      <c r="D96" s="35"/>
    </row>
    <row r="97" spans="1:4">
      <c r="A97" s="30"/>
      <c r="C97" s="30"/>
      <c r="D97" s="35"/>
    </row>
    <row r="98" spans="1:4">
      <c r="A98" s="30"/>
      <c r="C98" s="30"/>
      <c r="D98" s="35"/>
    </row>
    <row r="99" spans="1:4">
      <c r="A99" s="30"/>
      <c r="C99" s="30"/>
      <c r="D99" s="35"/>
    </row>
    <row r="100" spans="1:4">
      <c r="A100" s="30"/>
      <c r="C100" s="30"/>
      <c r="D100" s="35"/>
    </row>
    <row r="101" spans="1:4">
      <c r="A101" s="30"/>
      <c r="C101" s="30"/>
      <c r="D101" s="35"/>
    </row>
    <row r="102" spans="1:4">
      <c r="A102" s="30"/>
      <c r="C102" s="30"/>
      <c r="D102" s="35"/>
    </row>
    <row r="103" spans="1:4">
      <c r="A103" s="30"/>
      <c r="C103" s="30"/>
      <c r="D103" s="35"/>
    </row>
    <row r="104" spans="1:4">
      <c r="A104" s="30"/>
      <c r="C104" s="30"/>
      <c r="D104" s="35"/>
    </row>
    <row r="105" spans="1:4">
      <c r="A105" s="30"/>
      <c r="C105" s="30"/>
      <c r="D105" s="35"/>
    </row>
    <row r="106" spans="1:4">
      <c r="A106" s="30"/>
      <c r="C106" s="30"/>
      <c r="D106" s="35"/>
    </row>
    <row r="107" spans="1:4">
      <c r="A107" s="30"/>
      <c r="C107" s="30"/>
      <c r="D107" s="35"/>
    </row>
    <row r="108" spans="1:4">
      <c r="A108" s="30"/>
      <c r="C108" s="30"/>
      <c r="D108" s="35"/>
    </row>
    <row r="109" spans="1:4">
      <c r="A109" s="30"/>
      <c r="C109" s="30"/>
      <c r="D109" s="35"/>
    </row>
    <row r="110" spans="1:4">
      <c r="A110" s="30"/>
      <c r="C110" s="30"/>
      <c r="D110" s="35"/>
    </row>
    <row r="111" spans="1:4">
      <c r="A111" s="30"/>
      <c r="C111" s="30"/>
      <c r="D111" s="35"/>
    </row>
    <row r="112" spans="1:4">
      <c r="A112" s="30"/>
      <c r="C112" s="30"/>
      <c r="D112" s="35"/>
    </row>
    <row r="113" spans="1:4">
      <c r="A113" s="30"/>
      <c r="C113" s="30"/>
      <c r="D113" s="35"/>
    </row>
    <row r="114" spans="1:4">
      <c r="A114" s="30"/>
      <c r="C114" s="30"/>
      <c r="D114" s="35"/>
    </row>
    <row r="115" spans="1:4">
      <c r="A115" s="30"/>
      <c r="C115" s="30"/>
      <c r="D115" s="35"/>
    </row>
    <row r="116" spans="1:4">
      <c r="A116" s="30"/>
      <c r="C116" s="30"/>
      <c r="D116" s="35"/>
    </row>
    <row r="117" spans="1:4">
      <c r="A117" s="30"/>
      <c r="C117" s="30"/>
      <c r="D117" s="35"/>
    </row>
    <row r="118" spans="1:4">
      <c r="A118" s="30"/>
      <c r="C118" s="30"/>
      <c r="D118" s="35"/>
    </row>
    <row r="119" spans="1:4">
      <c r="A119" s="30"/>
      <c r="C119" s="30"/>
      <c r="D119" s="35"/>
    </row>
    <row r="120" spans="1:4">
      <c r="A120" s="30"/>
      <c r="C120" s="30"/>
      <c r="D120" s="35"/>
    </row>
    <row r="121" spans="1:4">
      <c r="A121" s="30"/>
      <c r="C121" s="30"/>
      <c r="D121" s="35"/>
    </row>
    <row r="122" spans="1:4">
      <c r="A122" s="30"/>
      <c r="C122" s="30"/>
      <c r="D122" s="35"/>
    </row>
    <row r="123" spans="1:4">
      <c r="A123" s="30"/>
      <c r="C123" s="30"/>
      <c r="D123" s="35"/>
    </row>
    <row r="124" spans="1:4">
      <c r="A124" s="30"/>
      <c r="C124" s="30"/>
      <c r="D124" s="35"/>
    </row>
    <row r="125" spans="1:4">
      <c r="A125" s="30"/>
      <c r="C125" s="30"/>
      <c r="D125" s="35"/>
    </row>
    <row r="126" spans="1:4">
      <c r="A126" s="30"/>
      <c r="C126" s="30"/>
      <c r="D126" s="35"/>
    </row>
    <row r="127" spans="1:4">
      <c r="A127" s="30"/>
      <c r="C127" s="30"/>
      <c r="D127" s="35"/>
    </row>
    <row r="128" spans="1:4">
      <c r="A128" s="30"/>
      <c r="C128" s="30"/>
      <c r="D128" s="35"/>
    </row>
    <row r="129" spans="1:4">
      <c r="A129" s="30"/>
      <c r="C129" s="30"/>
      <c r="D129" s="35"/>
    </row>
    <row r="130" spans="1:4">
      <c r="A130" s="30"/>
      <c r="C130" s="30"/>
      <c r="D130" s="35"/>
    </row>
    <row r="131" spans="1:4">
      <c r="A131" s="30"/>
      <c r="C131" s="30"/>
      <c r="D131" s="35"/>
    </row>
    <row r="132" spans="1:4">
      <c r="A132" s="30"/>
      <c r="C132" s="30"/>
      <c r="D132" s="35"/>
    </row>
    <row r="133" spans="1:4">
      <c r="A133" s="30"/>
      <c r="C133" s="30"/>
      <c r="D133" s="35"/>
    </row>
    <row r="134" spans="1:4">
      <c r="A134" s="30"/>
      <c r="C134" s="30"/>
      <c r="D134" s="35"/>
    </row>
    <row r="135" spans="1:4">
      <c r="A135" s="30"/>
      <c r="C135" s="30"/>
      <c r="D135" s="35"/>
    </row>
    <row r="136" spans="1:4">
      <c r="A136" s="30"/>
      <c r="C136" s="30"/>
      <c r="D136" s="35"/>
    </row>
    <row r="137" spans="1:4">
      <c r="A137" s="30"/>
      <c r="C137" s="30"/>
      <c r="D137" s="35"/>
    </row>
    <row r="138" spans="1:4">
      <c r="A138" s="30"/>
      <c r="C138" s="30"/>
      <c r="D138" s="35"/>
    </row>
    <row r="139" spans="1:4">
      <c r="A139" s="30"/>
      <c r="C139" s="30"/>
      <c r="D139" s="35"/>
    </row>
    <row r="140" spans="1:4">
      <c r="A140" s="30"/>
      <c r="C140" s="30"/>
      <c r="D140" s="35"/>
    </row>
    <row r="141" spans="1:4">
      <c r="A141" s="30"/>
      <c r="C141" s="30"/>
      <c r="D141" s="35"/>
    </row>
    <row r="142" spans="1:4">
      <c r="A142" s="30"/>
      <c r="C142" s="30"/>
      <c r="D142" s="35"/>
    </row>
    <row r="143" spans="1:4">
      <c r="A143" s="30"/>
      <c r="C143" s="30"/>
      <c r="D143" s="35"/>
    </row>
    <row r="144" spans="1:4">
      <c r="A144" s="30"/>
      <c r="C144" s="30"/>
      <c r="D144" s="35"/>
    </row>
    <row r="145" spans="1:4">
      <c r="A145" s="30"/>
      <c r="C145" s="30"/>
      <c r="D145" s="35"/>
    </row>
    <row r="146" spans="1:4">
      <c r="A146" s="30"/>
      <c r="C146" s="30"/>
      <c r="D146" s="35"/>
    </row>
    <row r="147" spans="1:4">
      <c r="A147" s="30"/>
      <c r="C147" s="30"/>
      <c r="D147" s="35"/>
    </row>
    <row r="148" spans="1:4">
      <c r="A148" s="30"/>
      <c r="C148" s="30"/>
      <c r="D148" s="35"/>
    </row>
    <row r="149" spans="1:4">
      <c r="A149" s="30"/>
      <c r="C149" s="30"/>
      <c r="D149" s="35"/>
    </row>
    <row r="150" spans="1:4">
      <c r="A150" s="30"/>
      <c r="C150" s="30"/>
      <c r="D150" s="35"/>
    </row>
    <row r="151" spans="1:4">
      <c r="A151" s="30"/>
      <c r="C151" s="30"/>
      <c r="D151" s="35"/>
    </row>
    <row r="152" spans="1:4">
      <c r="A152" s="30"/>
      <c r="C152" s="30"/>
      <c r="D152" s="35"/>
    </row>
    <row r="153" spans="1:4">
      <c r="A153" s="30"/>
      <c r="C153" s="30"/>
      <c r="D153" s="35"/>
    </row>
    <row r="154" spans="1:4">
      <c r="A154" s="30"/>
      <c r="C154" s="30"/>
      <c r="D154" s="35"/>
    </row>
    <row r="155" spans="1:4">
      <c r="A155" s="30"/>
      <c r="C155" s="30"/>
      <c r="D155" s="35"/>
    </row>
    <row r="156" spans="1:4">
      <c r="A156" s="30"/>
      <c r="C156" s="30"/>
      <c r="D156" s="35"/>
    </row>
    <row r="157" spans="1:4">
      <c r="A157" s="30"/>
      <c r="C157" s="30"/>
      <c r="D157" s="35"/>
    </row>
    <row r="158" spans="1:4">
      <c r="A158" s="30"/>
      <c r="C158" s="30"/>
      <c r="D158" s="35"/>
    </row>
    <row r="159" spans="1:4">
      <c r="A159" s="30"/>
      <c r="C159" s="30"/>
      <c r="D159" s="35"/>
    </row>
    <row r="160" spans="1:4">
      <c r="A160" s="30"/>
      <c r="C160" s="30"/>
      <c r="D160" s="35"/>
    </row>
    <row r="161" spans="1:4">
      <c r="A161" s="30"/>
      <c r="C161" s="30"/>
      <c r="D161" s="35"/>
    </row>
    <row r="162" spans="1:4">
      <c r="A162" s="30"/>
      <c r="C162" s="30"/>
      <c r="D162" s="35"/>
    </row>
    <row r="163" spans="1:4">
      <c r="A163" s="30"/>
      <c r="C163" s="30"/>
      <c r="D163" s="35"/>
    </row>
    <row r="164" spans="1:4">
      <c r="A164" s="30"/>
      <c r="C164" s="30"/>
      <c r="D164" s="35"/>
    </row>
    <row r="165" spans="1:4">
      <c r="A165" s="30"/>
      <c r="C165" s="30"/>
      <c r="D165" s="35"/>
    </row>
    <row r="166" spans="1:4">
      <c r="A166" s="30"/>
      <c r="C166" s="30"/>
      <c r="D166" s="35"/>
    </row>
    <row r="167" spans="1:4">
      <c r="A167" s="30"/>
      <c r="C167" s="30"/>
      <c r="D167" s="35"/>
    </row>
    <row r="168" spans="1:4">
      <c r="A168" s="30"/>
      <c r="C168" s="30"/>
      <c r="D168" s="35"/>
    </row>
    <row r="169" spans="1:4">
      <c r="A169" s="30"/>
      <c r="C169" s="30"/>
      <c r="D169" s="35"/>
    </row>
    <row r="170" spans="1:4">
      <c r="A170" s="30"/>
      <c r="C170" s="30"/>
      <c r="D170" s="35"/>
    </row>
    <row r="171" spans="1:4">
      <c r="A171" s="30"/>
      <c r="C171" s="30"/>
      <c r="D171" s="35"/>
    </row>
    <row r="172" spans="1:4">
      <c r="A172" s="30"/>
      <c r="C172" s="30"/>
      <c r="D172" s="35"/>
    </row>
    <row r="173" spans="1:4">
      <c r="A173" s="30"/>
      <c r="C173" s="30"/>
      <c r="D173" s="35"/>
    </row>
    <row r="174" spans="1:4">
      <c r="A174" s="30"/>
      <c r="C174" s="30"/>
      <c r="D174" s="35"/>
    </row>
    <row r="175" spans="1:4">
      <c r="A175" s="30"/>
      <c r="C175" s="30"/>
      <c r="D175" s="35"/>
    </row>
    <row r="176" spans="1:4">
      <c r="A176" s="30"/>
      <c r="C176" s="30"/>
      <c r="D176" s="35"/>
    </row>
    <row r="177" spans="1:4">
      <c r="A177" s="30"/>
      <c r="C177" s="30"/>
      <c r="D177" s="35"/>
    </row>
    <row r="178" spans="1:4">
      <c r="A178" s="30"/>
      <c r="C178" s="30"/>
      <c r="D178" s="35"/>
    </row>
    <row r="179" spans="1:4">
      <c r="A179" s="30"/>
      <c r="C179" s="30"/>
      <c r="D179" s="35"/>
    </row>
    <row r="180" spans="1:4">
      <c r="A180" s="30"/>
      <c r="C180" s="30"/>
      <c r="D180" s="35"/>
    </row>
    <row r="181" spans="1:4">
      <c r="A181" s="30"/>
      <c r="C181" s="30"/>
      <c r="D181" s="35"/>
    </row>
    <row r="182" spans="1:4">
      <c r="A182" s="30"/>
      <c r="C182" s="30"/>
      <c r="D182" s="35"/>
    </row>
    <row r="183" spans="1:4">
      <c r="A183" s="30"/>
      <c r="C183" s="30"/>
      <c r="D183" s="35"/>
    </row>
    <row r="184" spans="1:4">
      <c r="A184" s="30"/>
      <c r="C184" s="30"/>
      <c r="D184" s="35"/>
    </row>
    <row r="185" spans="1:4">
      <c r="A185" s="30"/>
      <c r="C185" s="30"/>
      <c r="D185" s="35"/>
    </row>
    <row r="186" spans="1:4">
      <c r="A186" s="30"/>
      <c r="C186" s="30"/>
      <c r="D186" s="35"/>
    </row>
    <row r="187" spans="1:4">
      <c r="A187" s="30"/>
      <c r="C187" s="30"/>
      <c r="D187" s="35"/>
    </row>
    <row r="188" spans="1:4">
      <c r="A188" s="30"/>
      <c r="C188" s="30"/>
      <c r="D188" s="35"/>
    </row>
    <row r="189" spans="1:4">
      <c r="A189" s="30"/>
      <c r="C189" s="30"/>
      <c r="D189" s="35"/>
    </row>
    <row r="190" spans="1:4">
      <c r="A190" s="30"/>
      <c r="C190" s="30"/>
      <c r="D190" s="35"/>
    </row>
    <row r="191" spans="1:4">
      <c r="A191" s="30"/>
      <c r="C191" s="30"/>
      <c r="D191" s="35"/>
    </row>
    <row r="192" spans="1:4">
      <c r="A192" s="30"/>
      <c r="C192" s="30"/>
      <c r="D192" s="35"/>
    </row>
    <row r="193" spans="1:4">
      <c r="A193" s="30"/>
      <c r="C193" s="30"/>
      <c r="D193" s="35"/>
    </row>
    <row r="194" spans="1:4">
      <c r="A194" s="30"/>
      <c r="C194" s="30"/>
      <c r="D194" s="35"/>
    </row>
    <row r="195" spans="1:4">
      <c r="A195" s="30"/>
      <c r="C195" s="30"/>
      <c r="D195" s="35"/>
    </row>
    <row r="196" spans="1:4">
      <c r="A196" s="30"/>
      <c r="C196" s="30"/>
      <c r="D196" s="35"/>
    </row>
    <row r="197" spans="1:4">
      <c r="A197" s="30"/>
      <c r="C197" s="30"/>
      <c r="D197" s="35"/>
    </row>
    <row r="198" spans="1:4">
      <c r="A198" s="30"/>
      <c r="C198" s="30"/>
      <c r="D198" s="35"/>
    </row>
    <row r="199" spans="1:4">
      <c r="A199" s="30"/>
      <c r="C199" s="30"/>
      <c r="D199" s="35"/>
    </row>
    <row r="200" spans="1:4">
      <c r="A200" s="30"/>
      <c r="C200" s="30"/>
      <c r="D200" s="35"/>
    </row>
    <row r="201" spans="1:4">
      <c r="A201" s="30"/>
      <c r="C201" s="30"/>
      <c r="D201" s="35"/>
    </row>
    <row r="202" spans="1:4">
      <c r="A202" s="30"/>
      <c r="C202" s="30"/>
      <c r="D202" s="35"/>
    </row>
    <row r="203" spans="1:4">
      <c r="A203" s="30"/>
      <c r="C203" s="30"/>
      <c r="D203" s="35"/>
    </row>
    <row r="204" spans="1:4">
      <c r="A204" s="30"/>
      <c r="C204" s="30"/>
      <c r="D204" s="35"/>
    </row>
    <row r="205" spans="1:4">
      <c r="A205" s="30"/>
      <c r="C205" s="30"/>
      <c r="D205" s="35"/>
    </row>
    <row r="206" spans="1:4">
      <c r="A206" s="30"/>
      <c r="C206" s="30"/>
      <c r="D206" s="35"/>
    </row>
    <row r="207" spans="1:4">
      <c r="A207" s="30"/>
      <c r="C207" s="30"/>
      <c r="D207" s="35"/>
    </row>
    <row r="208" spans="1:4">
      <c r="A208" s="30"/>
      <c r="C208" s="30"/>
      <c r="D208" s="35"/>
    </row>
    <row r="209" spans="1:4">
      <c r="A209" s="30"/>
      <c r="C209" s="30"/>
      <c r="D209" s="35"/>
    </row>
    <row r="210" spans="1:4">
      <c r="A210" s="30"/>
      <c r="C210" s="30"/>
      <c r="D210" s="35"/>
    </row>
    <row r="211" spans="1:4">
      <c r="A211" s="30"/>
      <c r="C211" s="30"/>
      <c r="D211" s="35"/>
    </row>
    <row r="212" spans="1:4">
      <c r="A212" s="30"/>
      <c r="C212" s="30"/>
      <c r="D212" s="35"/>
    </row>
    <row r="213" spans="1:4">
      <c r="A213" s="30"/>
      <c r="C213" s="30"/>
      <c r="D213" s="35"/>
    </row>
    <row r="214" spans="1:4">
      <c r="A214" s="30"/>
      <c r="C214" s="30"/>
      <c r="D214" s="35"/>
    </row>
    <row r="215" spans="1:4">
      <c r="A215" s="30"/>
      <c r="C215" s="30"/>
      <c r="D215" s="35"/>
    </row>
    <row r="216" spans="1:4">
      <c r="A216" s="30"/>
      <c r="C216" s="30"/>
      <c r="D216" s="35"/>
    </row>
    <row r="217" spans="1:4">
      <c r="A217" s="30"/>
      <c r="C217" s="30"/>
      <c r="D217" s="35"/>
    </row>
    <row r="218" spans="1:4">
      <c r="A218" s="30"/>
      <c r="C218" s="30"/>
      <c r="D218" s="35"/>
    </row>
    <row r="219" spans="1:4">
      <c r="A219" s="30"/>
      <c r="C219" s="30"/>
      <c r="D219" s="35"/>
    </row>
    <row r="220" spans="1:4">
      <c r="A220" s="30"/>
      <c r="C220" s="30"/>
      <c r="D220" s="35"/>
    </row>
    <row r="221" spans="1:4">
      <c r="A221" s="30"/>
      <c r="C221" s="30"/>
      <c r="D221" s="35"/>
    </row>
    <row r="222" spans="1:4">
      <c r="A222" s="30"/>
      <c r="C222" s="30"/>
      <c r="D222" s="35"/>
    </row>
    <row r="223" spans="1:4">
      <c r="A223" s="30"/>
      <c r="C223" s="30"/>
      <c r="D223" s="35"/>
    </row>
    <row r="224" spans="1:4">
      <c r="A224" s="30"/>
      <c r="C224" s="30"/>
      <c r="D224" s="35"/>
    </row>
    <row r="225" spans="1:4">
      <c r="A225" s="30"/>
      <c r="C225" s="30"/>
      <c r="D225" s="35"/>
    </row>
    <row r="226" spans="1:4">
      <c r="A226" s="30"/>
      <c r="C226" s="30"/>
      <c r="D226" s="35"/>
    </row>
    <row r="227" spans="1:4">
      <c r="A227" s="30"/>
      <c r="C227" s="30"/>
      <c r="D227" s="35"/>
    </row>
    <row r="228" spans="1:4">
      <c r="A228" s="30"/>
      <c r="C228" s="30"/>
      <c r="D228" s="35"/>
    </row>
    <row r="229" spans="1:4">
      <c r="A229" s="30"/>
      <c r="C229" s="30"/>
      <c r="D229" s="35"/>
    </row>
    <row r="230" spans="1:4">
      <c r="A230" s="30"/>
      <c r="C230" s="30"/>
      <c r="D230" s="35"/>
    </row>
    <row r="231" spans="1:4">
      <c r="A231" s="30"/>
      <c r="C231" s="30"/>
      <c r="D231" s="35"/>
    </row>
    <row r="232" spans="1:4">
      <c r="A232" s="30"/>
      <c r="C232" s="30"/>
      <c r="D232" s="35"/>
    </row>
    <row r="233" spans="1:4">
      <c r="A233" s="30"/>
      <c r="C233" s="30"/>
      <c r="D233" s="35"/>
    </row>
    <row r="234" spans="1:4">
      <c r="A234" s="30"/>
      <c r="C234" s="30"/>
      <c r="D234" s="35"/>
    </row>
    <row r="235" spans="1:4">
      <c r="A235" s="30"/>
      <c r="C235" s="30"/>
      <c r="D235" s="35"/>
    </row>
    <row r="236" spans="1:4">
      <c r="A236" s="30"/>
      <c r="C236" s="30"/>
      <c r="D236" s="35"/>
    </row>
    <row r="237" spans="1:4">
      <c r="A237" s="30"/>
      <c r="C237" s="30"/>
      <c r="D237" s="35"/>
    </row>
    <row r="238" spans="1:4">
      <c r="A238" s="30"/>
      <c r="C238" s="30"/>
      <c r="D238" s="35"/>
    </row>
    <row r="239" spans="1:4">
      <c r="A239" s="30"/>
      <c r="C239" s="30"/>
      <c r="D239" s="35"/>
    </row>
    <row r="240" spans="1:4">
      <c r="A240" s="30"/>
      <c r="C240" s="30"/>
      <c r="D240" s="35"/>
    </row>
    <row r="241" spans="1:4">
      <c r="A241" s="30"/>
      <c r="C241" s="30"/>
      <c r="D241" s="35"/>
    </row>
    <row r="242" spans="1:4">
      <c r="A242" s="30"/>
      <c r="C242" s="30"/>
      <c r="D242" s="35"/>
    </row>
    <row r="243" spans="1:4">
      <c r="A243" s="30"/>
      <c r="C243" s="30"/>
      <c r="D243" s="35"/>
    </row>
    <row r="244" spans="1:4">
      <c r="A244" s="30"/>
      <c r="C244" s="30"/>
      <c r="D244" s="35"/>
    </row>
    <row r="245" spans="1:4">
      <c r="A245" s="30"/>
      <c r="C245" s="30"/>
      <c r="D245" s="35"/>
    </row>
    <row r="246" spans="1:4">
      <c r="A246" s="30"/>
      <c r="C246" s="30"/>
      <c r="D246" s="35"/>
    </row>
    <row r="247" spans="1:4">
      <c r="A247" s="30"/>
      <c r="C247" s="30"/>
      <c r="D247" s="35"/>
    </row>
    <row r="248" spans="1:4">
      <c r="A248" s="30"/>
      <c r="C248" s="30"/>
      <c r="D248" s="35"/>
    </row>
    <row r="249" spans="1:4">
      <c r="A249" s="30"/>
      <c r="C249" s="30"/>
      <c r="D249" s="35"/>
    </row>
    <row r="250" spans="1:4">
      <c r="A250" s="30"/>
      <c r="C250" s="30"/>
      <c r="D250" s="35"/>
    </row>
    <row r="251" spans="1:4">
      <c r="A251" s="30"/>
      <c r="C251" s="30"/>
      <c r="D251" s="35"/>
    </row>
    <row r="252" spans="1:4">
      <c r="A252" s="30"/>
      <c r="C252" s="30"/>
      <c r="D252" s="35"/>
    </row>
    <row r="253" spans="1:4">
      <c r="A253" s="30"/>
      <c r="C253" s="30"/>
      <c r="D253" s="35"/>
    </row>
    <row r="254" spans="1:4">
      <c r="A254" s="30"/>
      <c r="C254" s="30"/>
      <c r="D254" s="35"/>
    </row>
    <row r="255" spans="1:4">
      <c r="A255" s="30"/>
      <c r="C255" s="30"/>
      <c r="D255" s="35"/>
    </row>
    <row r="256" spans="1:4">
      <c r="A256" s="30"/>
      <c r="C256" s="30"/>
      <c r="D256" s="35"/>
    </row>
    <row r="257" spans="1:4">
      <c r="A257" s="30"/>
      <c r="C257" s="30"/>
      <c r="D257" s="35"/>
    </row>
    <row r="258" spans="1:4">
      <c r="A258" s="30"/>
      <c r="C258" s="30"/>
      <c r="D258" s="35"/>
    </row>
    <row r="259" spans="1:4">
      <c r="A259" s="30"/>
      <c r="C259" s="30"/>
      <c r="D259" s="35"/>
    </row>
    <row r="260" spans="1:4">
      <c r="A260" s="30"/>
      <c r="C260" s="30"/>
      <c r="D260" s="35"/>
    </row>
    <row r="261" spans="1:4">
      <c r="A261" s="30"/>
      <c r="C261" s="30"/>
      <c r="D261" s="35"/>
    </row>
    <row r="262" spans="1:4">
      <c r="A262" s="30"/>
      <c r="C262" s="30"/>
      <c r="D262" s="35"/>
    </row>
    <row r="263" spans="1:4">
      <c r="A263" s="30"/>
      <c r="C263" s="30"/>
      <c r="D263" s="35"/>
    </row>
    <row r="264" spans="1:4">
      <c r="A264" s="30"/>
      <c r="C264" s="30"/>
      <c r="D264" s="35"/>
    </row>
    <row r="265" spans="1:4">
      <c r="A265" s="30"/>
      <c r="C265" s="30"/>
      <c r="D265" s="35"/>
    </row>
    <row r="266" spans="1:4">
      <c r="A266" s="30"/>
      <c r="C266" s="30"/>
      <c r="D266" s="35"/>
    </row>
    <row r="267" spans="1:4">
      <c r="A267" s="30"/>
      <c r="C267" s="30"/>
      <c r="D267" s="35"/>
    </row>
    <row r="268" spans="1:4">
      <c r="A268" s="30"/>
      <c r="C268" s="30"/>
      <c r="D268" s="35"/>
    </row>
    <row r="269" spans="1:4">
      <c r="A269" s="30"/>
      <c r="C269" s="30"/>
      <c r="D269" s="35"/>
    </row>
    <row r="270" spans="1:4">
      <c r="A270" s="30"/>
      <c r="C270" s="30"/>
      <c r="D270" s="35"/>
    </row>
    <row r="271" spans="1:4">
      <c r="A271" s="30"/>
      <c r="C271" s="30"/>
      <c r="D271" s="35"/>
    </row>
    <row r="272" spans="1:4">
      <c r="A272" s="30"/>
      <c r="C272" s="30"/>
      <c r="D272" s="35"/>
    </row>
    <row r="273" spans="1:4">
      <c r="A273" s="30"/>
      <c r="C273" s="30"/>
      <c r="D273" s="35"/>
    </row>
    <row r="274" spans="1:4">
      <c r="A274" s="30"/>
      <c r="C274" s="30"/>
      <c r="D274" s="35"/>
    </row>
    <row r="275" spans="1:4">
      <c r="A275" s="30"/>
      <c r="C275" s="30"/>
      <c r="D275" s="35"/>
    </row>
    <row r="276" spans="1:4">
      <c r="A276" s="30"/>
      <c r="C276" s="30"/>
      <c r="D276" s="35"/>
    </row>
    <row r="277" spans="1:4">
      <c r="A277" s="30"/>
      <c r="C277" s="30"/>
      <c r="D277" s="35"/>
    </row>
    <row r="278" spans="1:4">
      <c r="A278" s="30"/>
      <c r="C278" s="30"/>
      <c r="D278" s="35"/>
    </row>
    <row r="279" spans="1:4">
      <c r="A279" s="30"/>
      <c r="C279" s="30"/>
      <c r="D279" s="35"/>
    </row>
    <row r="280" spans="1:4">
      <c r="A280" s="30"/>
      <c r="C280" s="30"/>
      <c r="D280" s="35"/>
    </row>
    <row r="281" spans="1:4">
      <c r="A281" s="30"/>
      <c r="C281" s="30"/>
      <c r="D281" s="35"/>
    </row>
    <row r="282" spans="1:4">
      <c r="A282" s="30"/>
      <c r="C282" s="30"/>
      <c r="D282" s="35"/>
    </row>
    <row r="283" spans="1:4">
      <c r="A283" s="30"/>
      <c r="C283" s="30"/>
      <c r="D283" s="35"/>
    </row>
    <row r="284" spans="1:4">
      <c r="A284" s="30"/>
      <c r="C284" s="30"/>
      <c r="D284" s="35"/>
    </row>
    <row r="285" spans="1:4">
      <c r="A285" s="30"/>
      <c r="C285" s="30"/>
      <c r="D285" s="35"/>
    </row>
    <row r="286" spans="1:4">
      <c r="A286" s="30"/>
      <c r="C286" s="30"/>
      <c r="D286" s="35"/>
    </row>
    <row r="287" spans="1:4">
      <c r="A287" s="30"/>
      <c r="C287" s="30"/>
      <c r="D287" s="35"/>
    </row>
    <row r="288" spans="1:4">
      <c r="A288" s="30"/>
      <c r="C288" s="30"/>
      <c r="D288" s="35"/>
    </row>
    <row r="289" spans="1:4">
      <c r="A289" s="30"/>
      <c r="C289" s="30"/>
      <c r="D289" s="35"/>
    </row>
    <row r="290" spans="1:4">
      <c r="A290" s="30"/>
      <c r="C290" s="30"/>
      <c r="D290" s="35"/>
    </row>
    <row r="291" spans="1:4">
      <c r="A291" s="30"/>
      <c r="C291" s="30"/>
      <c r="D291" s="35"/>
    </row>
    <row r="292" spans="1:4">
      <c r="A292" s="30"/>
      <c r="C292" s="30"/>
      <c r="D292" s="35"/>
    </row>
    <row r="293" spans="1:4">
      <c r="A293" s="30"/>
      <c r="C293" s="30"/>
      <c r="D293" s="35"/>
    </row>
    <row r="294" spans="1:4">
      <c r="A294" s="30"/>
      <c r="C294" s="30"/>
      <c r="D294" s="35"/>
    </row>
    <row r="295" spans="1:4">
      <c r="A295" s="30"/>
      <c r="C295" s="30"/>
      <c r="D295" s="35"/>
    </row>
    <row r="296" spans="1:4">
      <c r="A296" s="30"/>
      <c r="C296" s="30"/>
      <c r="D296" s="35"/>
    </row>
    <row r="297" spans="1:4">
      <c r="A297" s="30"/>
      <c r="C297" s="30"/>
      <c r="D297" s="35"/>
    </row>
    <row r="298" spans="1:4">
      <c r="A298" s="30"/>
      <c r="C298" s="30"/>
      <c r="D298" s="35"/>
    </row>
    <row r="299" spans="1:4">
      <c r="A299" s="30"/>
      <c r="C299" s="30"/>
      <c r="D299" s="35"/>
    </row>
    <row r="300" spans="1:4">
      <c r="A300" s="30"/>
      <c r="C300" s="30"/>
      <c r="D300" s="35"/>
    </row>
    <row r="301" spans="1:4">
      <c r="A301" s="30"/>
      <c r="C301" s="30"/>
      <c r="D301" s="35"/>
    </row>
    <row r="302" spans="1:4">
      <c r="A302" s="30"/>
      <c r="C302" s="30"/>
      <c r="D302" s="35"/>
    </row>
    <row r="303" spans="1:4">
      <c r="A303" s="30"/>
      <c r="C303" s="30"/>
      <c r="D303" s="35"/>
    </row>
    <row r="304" spans="1:4">
      <c r="A304" s="30"/>
      <c r="C304" s="30"/>
      <c r="D304" s="35"/>
    </row>
    <row r="305" spans="1:4">
      <c r="A305" s="30"/>
      <c r="C305" s="30"/>
      <c r="D305" s="35"/>
    </row>
    <row r="306" spans="1:4">
      <c r="A306" s="30"/>
      <c r="C306" s="30"/>
      <c r="D306" s="35"/>
    </row>
    <row r="307" spans="1:4">
      <c r="A307" s="30"/>
      <c r="C307" s="30"/>
      <c r="D307" s="35"/>
    </row>
    <row r="308" spans="1:4">
      <c r="A308" s="30"/>
      <c r="C308" s="30"/>
      <c r="D308" s="35"/>
    </row>
    <row r="309" spans="1:4">
      <c r="A309" s="30"/>
      <c r="C309" s="30"/>
      <c r="D309" s="35"/>
    </row>
    <row r="310" spans="1:4">
      <c r="A310" s="30"/>
      <c r="C310" s="30"/>
      <c r="D310" s="35"/>
    </row>
    <row r="311" spans="1:4">
      <c r="A311" s="30"/>
      <c r="C311" s="30"/>
      <c r="D311" s="35"/>
    </row>
    <row r="312" spans="1:4">
      <c r="A312" s="30"/>
      <c r="C312" s="30"/>
      <c r="D312" s="35"/>
    </row>
    <row r="313" spans="1:4">
      <c r="A313" s="30"/>
      <c r="C313" s="30"/>
      <c r="D313" s="35"/>
    </row>
    <row r="314" spans="1:4">
      <c r="A314" s="30"/>
      <c r="C314" s="30"/>
      <c r="D314" s="35"/>
    </row>
    <row r="315" spans="1:4">
      <c r="A315" s="30"/>
      <c r="C315" s="30"/>
      <c r="D315" s="35"/>
    </row>
    <row r="316" spans="1:4">
      <c r="A316" s="30"/>
      <c r="C316" s="30"/>
      <c r="D316" s="35"/>
    </row>
    <row r="317" spans="1:4">
      <c r="A317" s="30"/>
      <c r="C317" s="30"/>
      <c r="D317" s="35"/>
    </row>
    <row r="318" spans="1:4">
      <c r="A318" s="30"/>
      <c r="C318" s="30"/>
      <c r="D318" s="35"/>
    </row>
    <row r="319" spans="1:4">
      <c r="A319" s="30"/>
      <c r="C319" s="30"/>
      <c r="D319" s="35"/>
    </row>
    <row r="320" spans="1:4">
      <c r="A320" s="30"/>
      <c r="C320" s="30"/>
      <c r="D320" s="35"/>
    </row>
    <row r="321" spans="1:4">
      <c r="A321" s="30"/>
      <c r="C321" s="30"/>
      <c r="D321" s="35"/>
    </row>
    <row r="322" spans="1:4">
      <c r="A322" s="30"/>
      <c r="C322" s="30"/>
      <c r="D322" s="35"/>
    </row>
    <row r="323" spans="1:4">
      <c r="A323" s="30"/>
      <c r="C323" s="30"/>
      <c r="D323" s="35"/>
    </row>
    <row r="324" spans="1:4">
      <c r="A324" s="30"/>
      <c r="C324" s="30"/>
      <c r="D324" s="35"/>
    </row>
    <row r="325" spans="1:4">
      <c r="A325" s="30"/>
      <c r="C325" s="30"/>
      <c r="D325" s="35"/>
    </row>
    <row r="326" spans="1:4">
      <c r="A326" s="30"/>
      <c r="C326" s="30"/>
      <c r="D326" s="35"/>
    </row>
    <row r="327" spans="1:4">
      <c r="A327" s="30"/>
      <c r="C327" s="30"/>
      <c r="D327" s="35"/>
    </row>
    <row r="328" spans="1:4">
      <c r="A328" s="30"/>
      <c r="C328" s="30"/>
      <c r="D328" s="35"/>
    </row>
    <row r="329" spans="1:4">
      <c r="A329" s="30"/>
      <c r="C329" s="30"/>
      <c r="D329" s="35"/>
    </row>
    <row r="330" spans="1:4">
      <c r="A330" s="30"/>
      <c r="C330" s="30"/>
      <c r="D330" s="35"/>
    </row>
    <row r="331" spans="1:4">
      <c r="A331" s="30"/>
      <c r="C331" s="30"/>
      <c r="D331" s="35"/>
    </row>
    <row r="332" spans="1:4">
      <c r="A332" s="30"/>
      <c r="C332" s="30"/>
      <c r="D332" s="35"/>
    </row>
    <row r="333" spans="1:4">
      <c r="A333" s="30"/>
      <c r="C333" s="30"/>
      <c r="D333" s="35"/>
    </row>
    <row r="334" spans="1:4">
      <c r="A334" s="30"/>
      <c r="C334" s="30"/>
      <c r="D334" s="35"/>
    </row>
    <row r="335" spans="1:4">
      <c r="A335" s="30"/>
      <c r="C335" s="30"/>
      <c r="D335" s="35"/>
    </row>
    <row r="336" spans="1:4">
      <c r="A336" s="30"/>
      <c r="C336" s="30"/>
      <c r="D336" s="35"/>
    </row>
    <row r="337" spans="1:11">
      <c r="A337" s="30"/>
    </row>
    <row r="338" spans="1:11" s="5" customFormat="1">
      <c r="A338" s="30"/>
      <c r="B338" s="30"/>
      <c r="C338" s="41"/>
      <c r="D338" s="56"/>
      <c r="E338" s="30"/>
      <c r="F338" s="30"/>
      <c r="G338" s="30"/>
      <c r="H338" s="30"/>
      <c r="I338" s="30"/>
      <c r="J338" s="30"/>
      <c r="K338" s="30"/>
    </row>
    <row r="339" spans="1:11" s="5" customFormat="1">
      <c r="A339" s="30"/>
      <c r="B339" s="30"/>
      <c r="C339" s="41"/>
      <c r="D339" s="56"/>
      <c r="E339" s="30"/>
      <c r="F339" s="30"/>
      <c r="G339" s="30"/>
      <c r="H339" s="30"/>
      <c r="I339" s="30"/>
      <c r="J339" s="30"/>
      <c r="K339" s="30"/>
    </row>
  </sheetData>
  <sheetProtection password="A49F" sheet="1" objects="1" scenarios="1"/>
  <mergeCells count="2">
    <mergeCell ref="A16:A17"/>
    <mergeCell ref="A5:A15"/>
  </mergeCells>
  <pageMargins left="0.7" right="0.7" top="0.75" bottom="0.75" header="0.3" footer="0.3"/>
  <pageSetup scale="79" orientation="portrait"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N339"/>
  <sheetViews>
    <sheetView workbookViewId="0">
      <selection activeCell="E9" sqref="E9"/>
    </sheetView>
  </sheetViews>
  <sheetFormatPr defaultRowHeight="15"/>
  <cols>
    <col min="1" max="1" width="45.85546875" customWidth="1"/>
    <col min="2" max="2" width="3.85546875" style="5" customWidth="1"/>
    <col min="3" max="3" width="14.28515625" style="16" customWidth="1"/>
    <col min="4" max="4" width="3.85546875" style="5" customWidth="1"/>
    <col min="5" max="5" width="22.42578125" customWidth="1"/>
    <col min="6" max="6" width="9.5703125" style="1" customWidth="1"/>
    <col min="7" max="7" width="16.7109375" style="5" customWidth="1"/>
    <col min="8" max="9" width="9.140625" style="5" customWidth="1"/>
    <col min="10" max="14" width="9.140625" style="5"/>
  </cols>
  <sheetData>
    <row r="1" spans="1:10" s="5" customFormat="1" ht="15" customHeight="1">
      <c r="C1" s="15"/>
      <c r="F1" s="6"/>
    </row>
    <row r="2" spans="1:10">
      <c r="A2" s="13" t="s">
        <v>35</v>
      </c>
      <c r="B2" s="7"/>
      <c r="C2" s="20" t="s">
        <v>80</v>
      </c>
      <c r="E2" s="2" t="s">
        <v>37</v>
      </c>
      <c r="F2" s="14">
        <v>0.05</v>
      </c>
      <c r="G2" s="11"/>
      <c r="H2" s="11"/>
      <c r="I2" s="11"/>
      <c r="J2" s="11"/>
    </row>
    <row r="3" spans="1:10">
      <c r="A3" s="12"/>
      <c r="B3" s="7"/>
      <c r="C3" s="16">
        <v>120</v>
      </c>
      <c r="E3" s="2" t="s">
        <v>38</v>
      </c>
      <c r="F3" s="45">
        <v>130</v>
      </c>
      <c r="G3" s="11"/>
      <c r="H3" s="11" t="str">
        <f>ADDRESS(3,3)</f>
        <v>$C$3</v>
      </c>
      <c r="I3" s="11" t="s">
        <v>3</v>
      </c>
      <c r="J3" s="11"/>
    </row>
    <row r="4" spans="1:10">
      <c r="A4" s="12" t="s">
        <v>7</v>
      </c>
      <c r="B4" s="7"/>
      <c r="C4" s="16">
        <v>130</v>
      </c>
      <c r="E4" s="44"/>
      <c r="F4" s="46"/>
      <c r="G4" s="11"/>
      <c r="H4" s="11" t="str">
        <f>ADDRESS(F7+2,3)</f>
        <v>$C$6</v>
      </c>
      <c r="I4" s="11" t="s">
        <v>4</v>
      </c>
      <c r="J4" s="11"/>
    </row>
    <row r="5" spans="1:10">
      <c r="A5" s="124" t="s">
        <v>36</v>
      </c>
      <c r="B5" s="7"/>
      <c r="C5" s="16">
        <v>150</v>
      </c>
      <c r="E5" s="3"/>
      <c r="F5" s="9"/>
      <c r="G5" s="11"/>
      <c r="H5" s="11"/>
      <c r="I5" s="11"/>
      <c r="J5" s="11"/>
    </row>
    <row r="6" spans="1:10">
      <c r="A6" s="125"/>
      <c r="B6" s="7"/>
      <c r="C6" s="16">
        <v>170</v>
      </c>
      <c r="E6" s="8" t="s">
        <v>8</v>
      </c>
      <c r="F6" s="4"/>
      <c r="G6" s="11"/>
      <c r="H6" s="11"/>
      <c r="I6" s="11"/>
      <c r="J6" s="11"/>
    </row>
    <row r="7" spans="1:10">
      <c r="A7" s="125"/>
      <c r="B7" s="7"/>
      <c r="E7" s="77" t="s">
        <v>1</v>
      </c>
      <c r="F7" s="78">
        <f>COUNTA(C3:C300)</f>
        <v>4</v>
      </c>
      <c r="G7" s="11"/>
      <c r="H7" s="11"/>
      <c r="I7" s="11"/>
      <c r="J7" s="11"/>
    </row>
    <row r="8" spans="1:10">
      <c r="A8" s="125"/>
      <c r="B8" s="7"/>
      <c r="E8" s="79" t="s">
        <v>2</v>
      </c>
      <c r="F8" s="80">
        <f ca="1">AVERAGE(INDIRECT(H3):INDIRECT(H4))</f>
        <v>142.5</v>
      </c>
      <c r="G8" s="11"/>
      <c r="H8" s="11"/>
      <c r="I8" s="11"/>
      <c r="J8" s="11"/>
    </row>
    <row r="9" spans="1:10">
      <c r="A9" s="125"/>
      <c r="B9" s="7"/>
      <c r="E9" s="79" t="s">
        <v>5</v>
      </c>
      <c r="F9" s="80">
        <f ca="1">STDEV(INDIRECT(H3):INDIRECT(H4))</f>
        <v>22.173557826083453</v>
      </c>
      <c r="G9" s="11"/>
      <c r="H9" s="11"/>
      <c r="I9" s="11"/>
      <c r="J9" s="11"/>
    </row>
    <row r="10" spans="1:10">
      <c r="A10" s="125"/>
      <c r="B10" s="7"/>
      <c r="E10" s="79" t="s">
        <v>6</v>
      </c>
      <c r="F10" s="80">
        <f ca="1">F9/SQRT(F7)</f>
        <v>11.086778913041726</v>
      </c>
    </row>
    <row r="11" spans="1:10">
      <c r="A11" s="125"/>
      <c r="B11" s="7"/>
      <c r="E11" s="79" t="str">
        <f>IF(F7 &gt;=30,"Z","t")</f>
        <v>t</v>
      </c>
      <c r="F11" s="80">
        <f ca="1">(F8-F3)/F10</f>
        <v>1.1274690420042432</v>
      </c>
    </row>
    <row r="12" spans="1:10">
      <c r="A12" s="125"/>
      <c r="E12" s="79" t="s">
        <v>40</v>
      </c>
      <c r="F12" s="81">
        <f ca="1">IF(E11="Z",1-NORMSDIST(ABS(F11)),TDIST(ABS(F11),F7-1,1))</f>
        <v>0.17078799993735078</v>
      </c>
    </row>
    <row r="13" spans="1:10">
      <c r="A13" s="125"/>
      <c r="E13" s="82" t="s">
        <v>39</v>
      </c>
      <c r="F13" s="83">
        <f ca="1">IF(E11="Z",2*(1-NORMSDIST(ABS(F11))),TDIST(ABS(F11),F7-1,2))</f>
        <v>0.34157599987470155</v>
      </c>
    </row>
    <row r="14" spans="1:10">
      <c r="A14" s="126"/>
      <c r="E14" s="5"/>
      <c r="F14" s="6"/>
    </row>
    <row r="15" spans="1:10">
      <c r="A15" s="5"/>
      <c r="E15" s="5"/>
      <c r="F15" s="6"/>
    </row>
    <row r="16" spans="1:10">
      <c r="A16" s="127" t="s">
        <v>14</v>
      </c>
      <c r="E16" s="5"/>
      <c r="F16" s="6"/>
    </row>
    <row r="17" spans="1:6">
      <c r="A17" s="127"/>
      <c r="E17" s="5"/>
      <c r="F17" s="6"/>
    </row>
    <row r="18" spans="1:6">
      <c r="A18" s="5"/>
      <c r="E18" s="5"/>
      <c r="F18" s="6"/>
    </row>
    <row r="19" spans="1:6">
      <c r="A19" s="5"/>
      <c r="E19" s="5"/>
      <c r="F19" s="6"/>
    </row>
    <row r="20" spans="1:6">
      <c r="A20" s="5"/>
      <c r="E20" s="5"/>
      <c r="F20" s="6"/>
    </row>
    <row r="21" spans="1:6">
      <c r="A21" s="5"/>
      <c r="E21" s="5"/>
      <c r="F21" s="6"/>
    </row>
    <row r="22" spans="1:6">
      <c r="A22" s="5"/>
      <c r="E22" s="5"/>
      <c r="F22" s="6"/>
    </row>
    <row r="23" spans="1:6">
      <c r="A23" s="5"/>
      <c r="E23" s="5"/>
      <c r="F23" s="6"/>
    </row>
    <row r="24" spans="1:6">
      <c r="A24" s="5"/>
      <c r="E24" s="5"/>
      <c r="F24" s="6"/>
    </row>
    <row r="25" spans="1:6">
      <c r="A25" s="5"/>
      <c r="E25" s="5"/>
      <c r="F25" s="6"/>
    </row>
    <row r="26" spans="1:6">
      <c r="A26" s="5"/>
      <c r="E26" s="5"/>
      <c r="F26" s="6"/>
    </row>
    <row r="27" spans="1:6">
      <c r="A27" s="5"/>
      <c r="E27" s="5"/>
      <c r="F27" s="6"/>
    </row>
    <row r="28" spans="1:6">
      <c r="A28" s="5"/>
      <c r="E28" s="5"/>
      <c r="F28" s="6"/>
    </row>
    <row r="29" spans="1:6">
      <c r="A29" s="5"/>
      <c r="E29" s="5"/>
      <c r="F29" s="6"/>
    </row>
    <row r="30" spans="1:6">
      <c r="A30" s="5"/>
      <c r="E30" s="5"/>
      <c r="F30" s="6"/>
    </row>
    <row r="31" spans="1:6">
      <c r="A31" s="5"/>
      <c r="E31" s="5"/>
      <c r="F31" s="6"/>
    </row>
    <row r="32" spans="1:6">
      <c r="A32" s="5"/>
      <c r="E32" s="5"/>
      <c r="F32" s="6"/>
    </row>
    <row r="33" spans="1:6">
      <c r="A33" s="5"/>
      <c r="E33" s="5"/>
      <c r="F33" s="6"/>
    </row>
    <row r="34" spans="1:6">
      <c r="A34" s="5"/>
      <c r="E34" s="5"/>
      <c r="F34" s="6"/>
    </row>
    <row r="35" spans="1:6">
      <c r="A35" s="5"/>
      <c r="E35" s="5"/>
      <c r="F35" s="6"/>
    </row>
    <row r="36" spans="1:6">
      <c r="A36" s="5"/>
      <c r="E36" s="5"/>
      <c r="F36" s="6"/>
    </row>
    <row r="37" spans="1:6">
      <c r="A37" s="5"/>
      <c r="E37" s="5"/>
      <c r="F37" s="6"/>
    </row>
    <row r="38" spans="1:6">
      <c r="A38" s="5"/>
      <c r="E38" s="5"/>
      <c r="F38" s="6"/>
    </row>
    <row r="39" spans="1:6">
      <c r="A39" s="5"/>
      <c r="E39" s="5"/>
      <c r="F39" s="6"/>
    </row>
    <row r="40" spans="1:6">
      <c r="A40" s="5"/>
      <c r="E40" s="5"/>
      <c r="F40" s="6"/>
    </row>
    <row r="41" spans="1:6">
      <c r="A41" s="5"/>
      <c r="E41" s="5"/>
      <c r="F41" s="6"/>
    </row>
    <row r="42" spans="1:6">
      <c r="A42" s="5"/>
      <c r="E42" s="5"/>
      <c r="F42" s="6"/>
    </row>
    <row r="43" spans="1:6">
      <c r="A43" s="5"/>
      <c r="E43" s="5"/>
      <c r="F43" s="6"/>
    </row>
    <row r="44" spans="1:6">
      <c r="A44" s="5"/>
      <c r="E44" s="5"/>
      <c r="F44" s="6"/>
    </row>
    <row r="45" spans="1:6">
      <c r="A45" s="5"/>
      <c r="E45" s="5"/>
      <c r="F45" s="6"/>
    </row>
    <row r="46" spans="1:6">
      <c r="A46" s="5"/>
      <c r="E46" s="5"/>
      <c r="F46" s="6"/>
    </row>
    <row r="47" spans="1:6">
      <c r="A47" s="5"/>
      <c r="E47" s="5"/>
      <c r="F47" s="6"/>
    </row>
    <row r="48" spans="1:6">
      <c r="A48" s="5"/>
      <c r="E48" s="5"/>
      <c r="F48" s="6"/>
    </row>
    <row r="49" spans="1:6">
      <c r="A49" s="5"/>
      <c r="E49" s="5"/>
      <c r="F49" s="6"/>
    </row>
    <row r="50" spans="1:6">
      <c r="A50" s="5"/>
      <c r="E50" s="5"/>
      <c r="F50" s="6"/>
    </row>
    <row r="51" spans="1:6">
      <c r="A51" s="5"/>
      <c r="E51" s="5"/>
      <c r="F51" s="6"/>
    </row>
    <row r="52" spans="1:6">
      <c r="A52" s="5"/>
      <c r="E52" s="5"/>
      <c r="F52" s="6"/>
    </row>
    <row r="53" spans="1:6">
      <c r="A53" s="5"/>
      <c r="E53" s="5"/>
      <c r="F53" s="6"/>
    </row>
    <row r="54" spans="1:6">
      <c r="A54" s="5"/>
      <c r="E54" s="5"/>
      <c r="F54" s="6"/>
    </row>
    <row r="55" spans="1:6">
      <c r="A55" s="5"/>
      <c r="E55" s="5"/>
      <c r="F55" s="6"/>
    </row>
    <row r="56" spans="1:6">
      <c r="A56" s="5"/>
      <c r="E56" s="5"/>
      <c r="F56" s="6"/>
    </row>
    <row r="57" spans="1:6">
      <c r="A57" s="5"/>
      <c r="E57" s="5"/>
      <c r="F57" s="6"/>
    </row>
    <row r="58" spans="1:6">
      <c r="A58" s="5"/>
      <c r="E58" s="5"/>
      <c r="F58" s="6"/>
    </row>
    <row r="59" spans="1:6">
      <c r="A59" s="5"/>
      <c r="E59" s="5"/>
      <c r="F59" s="6"/>
    </row>
    <row r="60" spans="1:6">
      <c r="A60" s="5"/>
      <c r="E60" s="5"/>
      <c r="F60" s="6"/>
    </row>
    <row r="61" spans="1:6">
      <c r="A61" s="5"/>
      <c r="E61" s="5"/>
      <c r="F61" s="6"/>
    </row>
    <row r="62" spans="1:6">
      <c r="A62" s="5"/>
      <c r="E62" s="5"/>
      <c r="F62" s="6"/>
    </row>
    <row r="63" spans="1:6">
      <c r="A63" s="5"/>
      <c r="E63" s="5"/>
      <c r="F63" s="6"/>
    </row>
    <row r="64" spans="1:6">
      <c r="A64" s="5"/>
      <c r="E64" s="5"/>
      <c r="F64" s="6"/>
    </row>
    <row r="65" spans="1:6">
      <c r="A65" s="5"/>
      <c r="E65" s="5"/>
      <c r="F65" s="6"/>
    </row>
    <row r="66" spans="1:6">
      <c r="A66" s="5"/>
      <c r="E66" s="5"/>
      <c r="F66" s="6"/>
    </row>
    <row r="67" spans="1:6">
      <c r="A67" s="5"/>
      <c r="E67" s="5"/>
      <c r="F67" s="6"/>
    </row>
    <row r="68" spans="1:6">
      <c r="A68" s="5"/>
      <c r="E68" s="5"/>
      <c r="F68" s="6"/>
    </row>
    <row r="69" spans="1:6">
      <c r="A69" s="5"/>
      <c r="E69" s="5"/>
      <c r="F69" s="6"/>
    </row>
    <row r="70" spans="1:6">
      <c r="A70" s="5"/>
      <c r="E70" s="5"/>
      <c r="F70" s="6"/>
    </row>
    <row r="71" spans="1:6">
      <c r="A71" s="5"/>
      <c r="E71" s="5"/>
      <c r="F71" s="6"/>
    </row>
    <row r="72" spans="1:6">
      <c r="A72" s="5"/>
      <c r="E72" s="5"/>
      <c r="F72" s="6"/>
    </row>
    <row r="73" spans="1:6">
      <c r="A73" s="5"/>
      <c r="E73" s="5"/>
      <c r="F73" s="6"/>
    </row>
    <row r="74" spans="1:6">
      <c r="A74" s="5"/>
      <c r="E74" s="5"/>
      <c r="F74" s="6"/>
    </row>
    <row r="75" spans="1:6">
      <c r="A75" s="5"/>
      <c r="E75" s="5"/>
      <c r="F75" s="6"/>
    </row>
    <row r="76" spans="1:6">
      <c r="A76" s="5"/>
      <c r="E76" s="5"/>
      <c r="F76" s="6"/>
    </row>
    <row r="77" spans="1:6">
      <c r="A77" s="5"/>
      <c r="E77" s="5"/>
      <c r="F77" s="6"/>
    </row>
    <row r="78" spans="1:6">
      <c r="A78" s="5"/>
      <c r="E78" s="5"/>
      <c r="F78" s="6"/>
    </row>
    <row r="79" spans="1:6">
      <c r="A79" s="5"/>
      <c r="E79" s="5"/>
      <c r="F79" s="6"/>
    </row>
    <row r="80" spans="1:6">
      <c r="A80" s="5"/>
      <c r="E80" s="5"/>
      <c r="F80" s="6"/>
    </row>
    <row r="81" spans="1:6">
      <c r="A81" s="5"/>
      <c r="E81" s="5"/>
      <c r="F81" s="6"/>
    </row>
    <row r="82" spans="1:6">
      <c r="A82" s="5"/>
      <c r="E82" s="5"/>
      <c r="F82" s="6"/>
    </row>
    <row r="83" spans="1:6">
      <c r="A83" s="5"/>
      <c r="E83" s="5"/>
      <c r="F83" s="6"/>
    </row>
    <row r="84" spans="1:6">
      <c r="A84" s="5"/>
      <c r="E84" s="5"/>
      <c r="F84" s="6"/>
    </row>
    <row r="85" spans="1:6">
      <c r="A85" s="5"/>
      <c r="E85" s="5"/>
      <c r="F85" s="6"/>
    </row>
    <row r="86" spans="1:6">
      <c r="A86" s="5"/>
      <c r="E86" s="5"/>
      <c r="F86" s="6"/>
    </row>
    <row r="87" spans="1:6">
      <c r="A87" s="5"/>
      <c r="E87" s="5"/>
      <c r="F87" s="6"/>
    </row>
    <row r="88" spans="1:6">
      <c r="A88" s="5"/>
      <c r="E88" s="5"/>
      <c r="F88" s="6"/>
    </row>
    <row r="89" spans="1:6">
      <c r="A89" s="5"/>
      <c r="E89" s="5"/>
      <c r="F89" s="6"/>
    </row>
    <row r="90" spans="1:6">
      <c r="A90" s="5"/>
      <c r="E90" s="5"/>
      <c r="F90" s="6"/>
    </row>
    <row r="91" spans="1:6">
      <c r="A91" s="5"/>
      <c r="E91" s="5"/>
      <c r="F91" s="6"/>
    </row>
    <row r="92" spans="1:6">
      <c r="A92" s="5"/>
      <c r="E92" s="5"/>
      <c r="F92" s="6"/>
    </row>
    <row r="93" spans="1:6">
      <c r="A93" s="5"/>
      <c r="E93" s="5"/>
      <c r="F93" s="6"/>
    </row>
    <row r="94" spans="1:6">
      <c r="A94" s="5"/>
      <c r="E94" s="5"/>
      <c r="F94" s="6"/>
    </row>
    <row r="95" spans="1:6">
      <c r="A95" s="5"/>
      <c r="E95" s="5"/>
      <c r="F95" s="6"/>
    </row>
    <row r="96" spans="1:6">
      <c r="A96" s="5"/>
      <c r="E96" s="5"/>
      <c r="F96" s="6"/>
    </row>
    <row r="97" spans="1:6">
      <c r="A97" s="5"/>
      <c r="E97" s="5"/>
      <c r="F97" s="6"/>
    </row>
    <row r="98" spans="1:6">
      <c r="A98" s="5"/>
      <c r="E98" s="5"/>
      <c r="F98" s="6"/>
    </row>
    <row r="99" spans="1:6">
      <c r="A99" s="5"/>
      <c r="E99" s="5"/>
      <c r="F99" s="6"/>
    </row>
    <row r="100" spans="1:6">
      <c r="A100" s="5"/>
      <c r="E100" s="5"/>
      <c r="F100" s="6"/>
    </row>
    <row r="101" spans="1:6">
      <c r="A101" s="5"/>
      <c r="E101" s="5"/>
      <c r="F101" s="6"/>
    </row>
    <row r="102" spans="1:6">
      <c r="A102" s="5"/>
      <c r="E102" s="5"/>
      <c r="F102" s="6"/>
    </row>
    <row r="103" spans="1:6">
      <c r="A103" s="5"/>
      <c r="E103" s="5"/>
      <c r="F103" s="6"/>
    </row>
    <row r="104" spans="1:6">
      <c r="A104" s="5"/>
      <c r="E104" s="5"/>
      <c r="F104" s="6"/>
    </row>
    <row r="105" spans="1:6">
      <c r="A105" s="5"/>
      <c r="E105" s="5"/>
      <c r="F105" s="6"/>
    </row>
    <row r="106" spans="1:6">
      <c r="A106" s="5"/>
      <c r="E106" s="5"/>
      <c r="F106" s="6"/>
    </row>
    <row r="107" spans="1:6">
      <c r="A107" s="5"/>
      <c r="E107" s="5"/>
      <c r="F107" s="6"/>
    </row>
    <row r="108" spans="1:6">
      <c r="A108" s="5"/>
      <c r="E108" s="5"/>
      <c r="F108" s="6"/>
    </row>
    <row r="109" spans="1:6">
      <c r="A109" s="5"/>
      <c r="E109" s="5"/>
      <c r="F109" s="6"/>
    </row>
    <row r="110" spans="1:6">
      <c r="A110" s="5"/>
      <c r="E110" s="5"/>
      <c r="F110" s="6"/>
    </row>
    <row r="111" spans="1:6">
      <c r="A111" s="5"/>
      <c r="E111" s="5"/>
      <c r="F111" s="6"/>
    </row>
    <row r="112" spans="1:6">
      <c r="A112" s="5"/>
      <c r="E112" s="5"/>
      <c r="F112" s="6"/>
    </row>
    <row r="113" spans="1:6">
      <c r="A113" s="5"/>
      <c r="E113" s="5"/>
      <c r="F113" s="6"/>
    </row>
    <row r="114" spans="1:6">
      <c r="A114" s="5"/>
      <c r="E114" s="5"/>
      <c r="F114" s="6"/>
    </row>
    <row r="115" spans="1:6">
      <c r="A115" s="5"/>
      <c r="E115" s="5"/>
      <c r="F115" s="6"/>
    </row>
    <row r="116" spans="1:6">
      <c r="A116" s="5"/>
      <c r="E116" s="5"/>
      <c r="F116" s="6"/>
    </row>
    <row r="117" spans="1:6">
      <c r="A117" s="5"/>
      <c r="E117" s="5"/>
      <c r="F117" s="6"/>
    </row>
    <row r="118" spans="1:6">
      <c r="A118" s="5"/>
      <c r="E118" s="5"/>
      <c r="F118" s="6"/>
    </row>
    <row r="119" spans="1:6">
      <c r="A119" s="5"/>
      <c r="E119" s="5"/>
      <c r="F119" s="6"/>
    </row>
    <row r="120" spans="1:6">
      <c r="A120" s="5"/>
      <c r="E120" s="5"/>
      <c r="F120" s="6"/>
    </row>
    <row r="121" spans="1:6">
      <c r="A121" s="5"/>
      <c r="E121" s="5"/>
      <c r="F121" s="6"/>
    </row>
    <row r="122" spans="1:6">
      <c r="A122" s="5"/>
      <c r="E122" s="5"/>
      <c r="F122" s="6"/>
    </row>
    <row r="123" spans="1:6">
      <c r="A123" s="5"/>
      <c r="E123" s="5"/>
      <c r="F123" s="6"/>
    </row>
    <row r="124" spans="1:6">
      <c r="A124" s="5"/>
      <c r="E124" s="5"/>
      <c r="F124" s="6"/>
    </row>
    <row r="125" spans="1:6">
      <c r="A125" s="5"/>
      <c r="E125" s="5"/>
      <c r="F125" s="6"/>
    </row>
    <row r="126" spans="1:6">
      <c r="A126" s="5"/>
      <c r="E126" s="5"/>
      <c r="F126" s="6"/>
    </row>
    <row r="127" spans="1:6">
      <c r="A127" s="5"/>
      <c r="E127" s="5"/>
      <c r="F127" s="6"/>
    </row>
    <row r="128" spans="1:6">
      <c r="A128" s="5"/>
      <c r="E128" s="5"/>
      <c r="F128" s="6"/>
    </row>
    <row r="129" spans="1:6">
      <c r="A129" s="5"/>
      <c r="E129" s="5"/>
      <c r="F129" s="6"/>
    </row>
    <row r="130" spans="1:6">
      <c r="A130" s="5"/>
      <c r="E130" s="5"/>
      <c r="F130" s="6"/>
    </row>
    <row r="131" spans="1:6">
      <c r="A131" s="5"/>
      <c r="E131" s="5"/>
      <c r="F131" s="6"/>
    </row>
    <row r="132" spans="1:6">
      <c r="A132" s="5"/>
      <c r="E132" s="5"/>
      <c r="F132" s="6"/>
    </row>
    <row r="133" spans="1:6">
      <c r="A133" s="5"/>
      <c r="E133" s="5"/>
      <c r="F133" s="6"/>
    </row>
    <row r="134" spans="1:6">
      <c r="A134" s="5"/>
      <c r="E134" s="5"/>
      <c r="F134" s="6"/>
    </row>
    <row r="135" spans="1:6">
      <c r="A135" s="5"/>
      <c r="E135" s="5"/>
      <c r="F135" s="6"/>
    </row>
    <row r="136" spans="1:6">
      <c r="A136" s="5"/>
      <c r="E136" s="5"/>
      <c r="F136" s="6"/>
    </row>
    <row r="137" spans="1:6">
      <c r="A137" s="5"/>
      <c r="E137" s="5"/>
      <c r="F137" s="6"/>
    </row>
    <row r="138" spans="1:6">
      <c r="A138" s="5"/>
      <c r="E138" s="5"/>
      <c r="F138" s="6"/>
    </row>
    <row r="139" spans="1:6">
      <c r="A139" s="5"/>
      <c r="E139" s="5"/>
      <c r="F139" s="6"/>
    </row>
    <row r="140" spans="1:6">
      <c r="A140" s="5"/>
      <c r="E140" s="5"/>
      <c r="F140" s="6"/>
    </row>
    <row r="141" spans="1:6">
      <c r="A141" s="5"/>
      <c r="E141" s="5"/>
      <c r="F141" s="6"/>
    </row>
    <row r="142" spans="1:6">
      <c r="A142" s="5"/>
      <c r="E142" s="5"/>
      <c r="F142" s="6"/>
    </row>
    <row r="143" spans="1:6">
      <c r="A143" s="5"/>
      <c r="E143" s="5"/>
      <c r="F143" s="6"/>
    </row>
    <row r="144" spans="1:6">
      <c r="A144" s="5"/>
      <c r="E144" s="5"/>
      <c r="F144" s="6"/>
    </row>
    <row r="145" spans="1:6">
      <c r="A145" s="5"/>
      <c r="E145" s="5"/>
      <c r="F145" s="6"/>
    </row>
    <row r="146" spans="1:6">
      <c r="A146" s="5"/>
      <c r="E146" s="5"/>
      <c r="F146" s="6"/>
    </row>
    <row r="147" spans="1:6">
      <c r="A147" s="5"/>
      <c r="E147" s="5"/>
      <c r="F147" s="6"/>
    </row>
    <row r="148" spans="1:6">
      <c r="A148" s="5"/>
      <c r="E148" s="5"/>
      <c r="F148" s="6"/>
    </row>
    <row r="149" spans="1:6">
      <c r="A149" s="5"/>
      <c r="E149" s="5"/>
      <c r="F149" s="6"/>
    </row>
    <row r="150" spans="1:6">
      <c r="A150" s="5"/>
      <c r="E150" s="5"/>
      <c r="F150" s="6"/>
    </row>
    <row r="151" spans="1:6">
      <c r="A151" s="5"/>
      <c r="E151" s="5"/>
      <c r="F151" s="6"/>
    </row>
    <row r="152" spans="1:6">
      <c r="A152" s="5"/>
      <c r="E152" s="5"/>
      <c r="F152" s="6"/>
    </row>
    <row r="153" spans="1:6">
      <c r="A153" s="5"/>
      <c r="E153" s="5"/>
      <c r="F153" s="6"/>
    </row>
    <row r="154" spans="1:6">
      <c r="A154" s="5"/>
      <c r="E154" s="5"/>
      <c r="F154" s="6"/>
    </row>
    <row r="155" spans="1:6">
      <c r="A155" s="5"/>
      <c r="E155" s="5"/>
      <c r="F155" s="6"/>
    </row>
    <row r="156" spans="1:6">
      <c r="A156" s="5"/>
      <c r="E156" s="5"/>
      <c r="F156" s="6"/>
    </row>
    <row r="157" spans="1:6">
      <c r="A157" s="5"/>
      <c r="E157" s="5"/>
      <c r="F157" s="6"/>
    </row>
    <row r="158" spans="1:6">
      <c r="A158" s="5"/>
      <c r="E158" s="5"/>
      <c r="F158" s="6"/>
    </row>
    <row r="159" spans="1:6">
      <c r="A159" s="5"/>
      <c r="E159" s="5"/>
      <c r="F159" s="6"/>
    </row>
    <row r="160" spans="1:6">
      <c r="A160" s="5"/>
      <c r="E160" s="5"/>
      <c r="F160" s="6"/>
    </row>
    <row r="161" spans="1:6">
      <c r="A161" s="5"/>
      <c r="E161" s="5"/>
      <c r="F161" s="6"/>
    </row>
    <row r="162" spans="1:6">
      <c r="A162" s="5"/>
      <c r="E162" s="5"/>
      <c r="F162" s="6"/>
    </row>
    <row r="163" spans="1:6">
      <c r="A163" s="5"/>
      <c r="E163" s="5"/>
      <c r="F163" s="6"/>
    </row>
    <row r="164" spans="1:6">
      <c r="A164" s="5"/>
      <c r="E164" s="5"/>
      <c r="F164" s="6"/>
    </row>
    <row r="165" spans="1:6">
      <c r="A165" s="5"/>
      <c r="E165" s="5"/>
      <c r="F165" s="6"/>
    </row>
    <row r="166" spans="1:6">
      <c r="A166" s="5"/>
      <c r="E166" s="5"/>
      <c r="F166" s="6"/>
    </row>
    <row r="167" spans="1:6">
      <c r="A167" s="5"/>
      <c r="E167" s="5"/>
      <c r="F167" s="6"/>
    </row>
    <row r="168" spans="1:6">
      <c r="A168" s="5"/>
      <c r="E168" s="5"/>
      <c r="F168" s="6"/>
    </row>
    <row r="169" spans="1:6">
      <c r="A169" s="5"/>
      <c r="E169" s="5"/>
      <c r="F169" s="6"/>
    </row>
    <row r="170" spans="1:6">
      <c r="A170" s="5"/>
      <c r="E170" s="5"/>
      <c r="F170" s="6"/>
    </row>
    <row r="171" spans="1:6">
      <c r="A171" s="5"/>
      <c r="E171" s="5"/>
      <c r="F171" s="6"/>
    </row>
    <row r="172" spans="1:6">
      <c r="A172" s="5"/>
      <c r="E172" s="5"/>
      <c r="F172" s="6"/>
    </row>
    <row r="173" spans="1:6">
      <c r="A173" s="5"/>
      <c r="E173" s="5"/>
      <c r="F173" s="6"/>
    </row>
    <row r="174" spans="1:6">
      <c r="A174" s="5"/>
      <c r="E174" s="5"/>
      <c r="F174" s="6"/>
    </row>
    <row r="175" spans="1:6">
      <c r="A175" s="5"/>
      <c r="E175" s="5"/>
      <c r="F175" s="6"/>
    </row>
    <row r="176" spans="1:6">
      <c r="A176" s="5"/>
      <c r="E176" s="5"/>
      <c r="F176" s="6"/>
    </row>
    <row r="177" spans="1:6">
      <c r="A177" s="5"/>
      <c r="E177" s="5"/>
      <c r="F177" s="6"/>
    </row>
    <row r="178" spans="1:6">
      <c r="A178" s="5"/>
      <c r="E178" s="5"/>
      <c r="F178" s="6"/>
    </row>
    <row r="179" spans="1:6">
      <c r="A179" s="5"/>
      <c r="E179" s="5"/>
      <c r="F179" s="6"/>
    </row>
    <row r="180" spans="1:6">
      <c r="A180" s="5"/>
      <c r="E180" s="5"/>
      <c r="F180" s="6"/>
    </row>
    <row r="181" spans="1:6">
      <c r="A181" s="5"/>
      <c r="E181" s="5"/>
      <c r="F181" s="6"/>
    </row>
    <row r="182" spans="1:6">
      <c r="A182" s="5"/>
      <c r="E182" s="5"/>
      <c r="F182" s="6"/>
    </row>
    <row r="183" spans="1:6">
      <c r="A183" s="5"/>
      <c r="E183" s="5"/>
      <c r="F183" s="6"/>
    </row>
    <row r="184" spans="1:6">
      <c r="A184" s="5"/>
      <c r="E184" s="5"/>
      <c r="F184" s="6"/>
    </row>
    <row r="185" spans="1:6">
      <c r="A185" s="5"/>
      <c r="E185" s="5"/>
      <c r="F185" s="6"/>
    </row>
    <row r="186" spans="1:6">
      <c r="A186" s="5"/>
      <c r="E186" s="5"/>
      <c r="F186" s="6"/>
    </row>
    <row r="187" spans="1:6">
      <c r="A187" s="5"/>
      <c r="E187" s="5"/>
      <c r="F187" s="6"/>
    </row>
    <row r="188" spans="1:6">
      <c r="A188" s="5"/>
      <c r="E188" s="5"/>
      <c r="F188" s="6"/>
    </row>
    <row r="189" spans="1:6">
      <c r="A189" s="5"/>
      <c r="E189" s="5"/>
      <c r="F189" s="6"/>
    </row>
    <row r="190" spans="1:6">
      <c r="A190" s="5"/>
      <c r="E190" s="5"/>
      <c r="F190" s="6"/>
    </row>
    <row r="191" spans="1:6">
      <c r="A191" s="5"/>
      <c r="E191" s="5"/>
      <c r="F191" s="6"/>
    </row>
    <row r="192" spans="1:6">
      <c r="A192" s="5"/>
      <c r="E192" s="5"/>
      <c r="F192" s="6"/>
    </row>
    <row r="193" spans="1:6">
      <c r="A193" s="5"/>
      <c r="E193" s="5"/>
      <c r="F193" s="6"/>
    </row>
    <row r="194" spans="1:6">
      <c r="A194" s="5"/>
      <c r="E194" s="5"/>
      <c r="F194" s="6"/>
    </row>
    <row r="195" spans="1:6">
      <c r="A195" s="5"/>
      <c r="E195" s="5"/>
      <c r="F195" s="6"/>
    </row>
    <row r="196" spans="1:6">
      <c r="A196" s="5"/>
      <c r="E196" s="5"/>
      <c r="F196" s="6"/>
    </row>
    <row r="197" spans="1:6">
      <c r="A197" s="5"/>
      <c r="E197" s="5"/>
      <c r="F197" s="6"/>
    </row>
    <row r="198" spans="1:6">
      <c r="A198" s="5"/>
      <c r="E198" s="5"/>
      <c r="F198" s="6"/>
    </row>
    <row r="199" spans="1:6">
      <c r="A199" s="5"/>
      <c r="E199" s="5"/>
      <c r="F199" s="6"/>
    </row>
    <row r="200" spans="1:6">
      <c r="A200" s="5"/>
      <c r="E200" s="5"/>
      <c r="F200" s="6"/>
    </row>
    <row r="201" spans="1:6">
      <c r="A201" s="5"/>
      <c r="E201" s="5"/>
      <c r="F201" s="6"/>
    </row>
    <row r="202" spans="1:6">
      <c r="A202" s="5"/>
      <c r="E202" s="5"/>
      <c r="F202" s="6"/>
    </row>
    <row r="203" spans="1:6">
      <c r="A203" s="5"/>
      <c r="E203" s="5"/>
      <c r="F203" s="6"/>
    </row>
    <row r="204" spans="1:6">
      <c r="A204" s="5"/>
      <c r="E204" s="5"/>
      <c r="F204" s="6"/>
    </row>
    <row r="205" spans="1:6">
      <c r="A205" s="5"/>
      <c r="E205" s="5"/>
      <c r="F205" s="6"/>
    </row>
    <row r="206" spans="1:6">
      <c r="A206" s="5"/>
      <c r="E206" s="5"/>
      <c r="F206" s="6"/>
    </row>
    <row r="207" spans="1:6">
      <c r="A207" s="5"/>
      <c r="E207" s="5"/>
      <c r="F207" s="6"/>
    </row>
    <row r="208" spans="1:6">
      <c r="A208" s="5"/>
      <c r="E208" s="5"/>
      <c r="F208" s="6"/>
    </row>
    <row r="209" spans="1:6">
      <c r="A209" s="5"/>
      <c r="E209" s="5"/>
      <c r="F209" s="6"/>
    </row>
    <row r="210" spans="1:6">
      <c r="A210" s="5"/>
      <c r="E210" s="5"/>
      <c r="F210" s="6"/>
    </row>
    <row r="211" spans="1:6">
      <c r="A211" s="5"/>
      <c r="E211" s="5"/>
      <c r="F211" s="6"/>
    </row>
    <row r="212" spans="1:6">
      <c r="A212" s="5"/>
      <c r="E212" s="5"/>
      <c r="F212" s="6"/>
    </row>
    <row r="213" spans="1:6">
      <c r="A213" s="5"/>
      <c r="E213" s="5"/>
      <c r="F213" s="6"/>
    </row>
    <row r="214" spans="1:6">
      <c r="A214" s="5"/>
      <c r="E214" s="5"/>
      <c r="F214" s="6"/>
    </row>
    <row r="215" spans="1:6">
      <c r="A215" s="5"/>
      <c r="E215" s="5"/>
      <c r="F215" s="6"/>
    </row>
    <row r="216" spans="1:6">
      <c r="A216" s="5"/>
      <c r="E216" s="5"/>
      <c r="F216" s="6"/>
    </row>
    <row r="217" spans="1:6">
      <c r="A217" s="5"/>
      <c r="E217" s="5"/>
      <c r="F217" s="6"/>
    </row>
    <row r="218" spans="1:6">
      <c r="A218" s="5"/>
      <c r="E218" s="5"/>
      <c r="F218" s="6"/>
    </row>
    <row r="219" spans="1:6">
      <c r="A219" s="5"/>
      <c r="E219" s="5"/>
      <c r="F219" s="6"/>
    </row>
    <row r="220" spans="1:6">
      <c r="A220" s="5"/>
      <c r="E220" s="5"/>
      <c r="F220" s="6"/>
    </row>
    <row r="221" spans="1:6">
      <c r="A221" s="5"/>
      <c r="E221" s="5"/>
      <c r="F221" s="6"/>
    </row>
    <row r="222" spans="1:6">
      <c r="A222" s="5"/>
      <c r="E222" s="5"/>
      <c r="F222" s="6"/>
    </row>
    <row r="223" spans="1:6">
      <c r="A223" s="5"/>
      <c r="E223" s="5"/>
      <c r="F223" s="6"/>
    </row>
    <row r="224" spans="1:6">
      <c r="A224" s="5"/>
      <c r="E224" s="5"/>
      <c r="F224" s="6"/>
    </row>
    <row r="225" spans="1:6">
      <c r="A225" s="5"/>
      <c r="E225" s="5"/>
      <c r="F225" s="6"/>
    </row>
    <row r="226" spans="1:6">
      <c r="A226" s="5"/>
      <c r="E226" s="5"/>
      <c r="F226" s="6"/>
    </row>
    <row r="227" spans="1:6">
      <c r="A227" s="5"/>
      <c r="E227" s="5"/>
      <c r="F227" s="6"/>
    </row>
    <row r="228" spans="1:6">
      <c r="A228" s="5"/>
      <c r="E228" s="5"/>
      <c r="F228" s="6"/>
    </row>
    <row r="229" spans="1:6">
      <c r="A229" s="5"/>
      <c r="E229" s="5"/>
      <c r="F229" s="6"/>
    </row>
    <row r="230" spans="1:6">
      <c r="A230" s="5"/>
      <c r="E230" s="5"/>
      <c r="F230" s="6"/>
    </row>
    <row r="231" spans="1:6">
      <c r="A231" s="5"/>
      <c r="E231" s="5"/>
      <c r="F231" s="6"/>
    </row>
    <row r="232" spans="1:6">
      <c r="A232" s="5"/>
      <c r="E232" s="5"/>
      <c r="F232" s="6"/>
    </row>
    <row r="233" spans="1:6">
      <c r="A233" s="5"/>
      <c r="E233" s="5"/>
      <c r="F233" s="6"/>
    </row>
    <row r="234" spans="1:6">
      <c r="A234" s="5"/>
      <c r="E234" s="5"/>
      <c r="F234" s="6"/>
    </row>
    <row r="235" spans="1:6">
      <c r="A235" s="5"/>
      <c r="E235" s="5"/>
      <c r="F235" s="6"/>
    </row>
    <row r="236" spans="1:6">
      <c r="A236" s="5"/>
      <c r="E236" s="5"/>
      <c r="F236" s="6"/>
    </row>
    <row r="237" spans="1:6">
      <c r="A237" s="5"/>
      <c r="E237" s="5"/>
      <c r="F237" s="6"/>
    </row>
    <row r="238" spans="1:6">
      <c r="A238" s="5"/>
      <c r="E238" s="5"/>
      <c r="F238" s="6"/>
    </row>
    <row r="239" spans="1:6">
      <c r="A239" s="5"/>
      <c r="E239" s="5"/>
      <c r="F239" s="6"/>
    </row>
    <row r="240" spans="1:6">
      <c r="A240" s="5"/>
      <c r="E240" s="5"/>
      <c r="F240" s="6"/>
    </row>
    <row r="241" spans="1:6">
      <c r="A241" s="5"/>
      <c r="E241" s="5"/>
      <c r="F241" s="6"/>
    </row>
    <row r="242" spans="1:6">
      <c r="A242" s="5"/>
      <c r="E242" s="5"/>
      <c r="F242" s="6"/>
    </row>
    <row r="243" spans="1:6">
      <c r="A243" s="5"/>
      <c r="E243" s="5"/>
      <c r="F243" s="6"/>
    </row>
    <row r="244" spans="1:6">
      <c r="A244" s="5"/>
      <c r="E244" s="5"/>
      <c r="F244" s="6"/>
    </row>
    <row r="245" spans="1:6">
      <c r="A245" s="5"/>
      <c r="E245" s="5"/>
      <c r="F245" s="6"/>
    </row>
    <row r="246" spans="1:6">
      <c r="A246" s="5"/>
      <c r="E246" s="5"/>
      <c r="F246" s="6"/>
    </row>
    <row r="247" spans="1:6">
      <c r="A247" s="5"/>
      <c r="E247" s="5"/>
      <c r="F247" s="6"/>
    </row>
    <row r="248" spans="1:6">
      <c r="A248" s="5"/>
      <c r="E248" s="5"/>
      <c r="F248" s="6"/>
    </row>
    <row r="249" spans="1:6">
      <c r="A249" s="5"/>
      <c r="E249" s="5"/>
      <c r="F249" s="6"/>
    </row>
    <row r="250" spans="1:6">
      <c r="A250" s="5"/>
      <c r="E250" s="5"/>
      <c r="F250" s="6"/>
    </row>
    <row r="251" spans="1:6">
      <c r="A251" s="5"/>
      <c r="E251" s="5"/>
      <c r="F251" s="6"/>
    </row>
    <row r="252" spans="1:6">
      <c r="A252" s="5"/>
      <c r="E252" s="5"/>
      <c r="F252" s="6"/>
    </row>
    <row r="253" spans="1:6">
      <c r="A253" s="5"/>
      <c r="E253" s="5"/>
      <c r="F253" s="6"/>
    </row>
    <row r="254" spans="1:6">
      <c r="A254" s="5"/>
      <c r="E254" s="5"/>
      <c r="F254" s="6"/>
    </row>
    <row r="255" spans="1:6">
      <c r="A255" s="5"/>
      <c r="E255" s="5"/>
      <c r="F255" s="6"/>
    </row>
    <row r="256" spans="1:6">
      <c r="A256" s="5"/>
      <c r="E256" s="5"/>
      <c r="F256" s="6"/>
    </row>
    <row r="257" spans="1:6">
      <c r="A257" s="5"/>
      <c r="E257" s="5"/>
      <c r="F257" s="6"/>
    </row>
    <row r="258" spans="1:6">
      <c r="A258" s="5"/>
      <c r="E258" s="5"/>
      <c r="F258" s="6"/>
    </row>
    <row r="259" spans="1:6">
      <c r="A259" s="5"/>
      <c r="E259" s="5"/>
      <c r="F259" s="6"/>
    </row>
    <row r="260" spans="1:6">
      <c r="A260" s="5"/>
      <c r="E260" s="5"/>
      <c r="F260" s="6"/>
    </row>
    <row r="261" spans="1:6">
      <c r="A261" s="5"/>
      <c r="E261" s="5"/>
      <c r="F261" s="6"/>
    </row>
    <row r="262" spans="1:6">
      <c r="A262" s="5"/>
      <c r="E262" s="5"/>
      <c r="F262" s="6"/>
    </row>
    <row r="263" spans="1:6">
      <c r="A263" s="5"/>
      <c r="E263" s="5"/>
      <c r="F263" s="6"/>
    </row>
    <row r="264" spans="1:6">
      <c r="A264" s="5"/>
      <c r="E264" s="5"/>
      <c r="F264" s="6"/>
    </row>
    <row r="265" spans="1:6">
      <c r="A265" s="5"/>
      <c r="E265" s="5"/>
      <c r="F265" s="6"/>
    </row>
    <row r="266" spans="1:6">
      <c r="A266" s="5"/>
      <c r="E266" s="5"/>
      <c r="F266" s="6"/>
    </row>
    <row r="267" spans="1:6">
      <c r="A267" s="5"/>
      <c r="E267" s="5"/>
      <c r="F267" s="6"/>
    </row>
    <row r="268" spans="1:6">
      <c r="A268" s="5"/>
      <c r="E268" s="5"/>
      <c r="F268" s="6"/>
    </row>
    <row r="269" spans="1:6">
      <c r="A269" s="5"/>
      <c r="E269" s="5"/>
      <c r="F269" s="6"/>
    </row>
    <row r="270" spans="1:6">
      <c r="A270" s="5"/>
      <c r="E270" s="5"/>
      <c r="F270" s="6"/>
    </row>
    <row r="271" spans="1:6">
      <c r="A271" s="5"/>
      <c r="E271" s="5"/>
      <c r="F271" s="6"/>
    </row>
    <row r="272" spans="1:6">
      <c r="A272" s="5"/>
      <c r="E272" s="5"/>
      <c r="F272" s="6"/>
    </row>
    <row r="273" spans="1:6">
      <c r="A273" s="5"/>
      <c r="E273" s="5"/>
      <c r="F273" s="6"/>
    </row>
    <row r="274" spans="1:6">
      <c r="A274" s="5"/>
      <c r="E274" s="5"/>
      <c r="F274" s="6"/>
    </row>
    <row r="275" spans="1:6">
      <c r="A275" s="5"/>
      <c r="E275" s="5"/>
      <c r="F275" s="6"/>
    </row>
    <row r="276" spans="1:6">
      <c r="A276" s="5"/>
      <c r="E276" s="5"/>
      <c r="F276" s="6"/>
    </row>
    <row r="277" spans="1:6">
      <c r="A277" s="5"/>
      <c r="E277" s="5"/>
      <c r="F277" s="6"/>
    </row>
    <row r="278" spans="1:6">
      <c r="A278" s="5"/>
      <c r="E278" s="5"/>
      <c r="F278" s="6"/>
    </row>
    <row r="279" spans="1:6">
      <c r="A279" s="5"/>
      <c r="E279" s="5"/>
      <c r="F279" s="6"/>
    </row>
    <row r="280" spans="1:6">
      <c r="A280" s="5"/>
      <c r="E280" s="5"/>
      <c r="F280" s="6"/>
    </row>
    <row r="281" spans="1:6">
      <c r="A281" s="5"/>
      <c r="E281" s="5"/>
      <c r="F281" s="6"/>
    </row>
    <row r="282" spans="1:6">
      <c r="A282" s="5"/>
      <c r="E282" s="5"/>
      <c r="F282" s="6"/>
    </row>
    <row r="283" spans="1:6">
      <c r="A283" s="5"/>
      <c r="E283" s="5"/>
      <c r="F283" s="6"/>
    </row>
    <row r="284" spans="1:6">
      <c r="A284" s="5"/>
      <c r="E284" s="5"/>
      <c r="F284" s="6"/>
    </row>
    <row r="285" spans="1:6">
      <c r="A285" s="5"/>
      <c r="E285" s="5"/>
      <c r="F285" s="6"/>
    </row>
    <row r="286" spans="1:6">
      <c r="A286" s="5"/>
      <c r="E286" s="5"/>
      <c r="F286" s="6"/>
    </row>
    <row r="287" spans="1:6">
      <c r="A287" s="5"/>
      <c r="E287" s="5"/>
      <c r="F287" s="6"/>
    </row>
    <row r="288" spans="1:6">
      <c r="A288" s="5"/>
      <c r="E288" s="5"/>
      <c r="F288" s="6"/>
    </row>
    <row r="289" spans="1:6">
      <c r="A289" s="5"/>
      <c r="E289" s="5"/>
      <c r="F289" s="6"/>
    </row>
    <row r="290" spans="1:6">
      <c r="A290" s="5"/>
      <c r="E290" s="5"/>
      <c r="F290" s="6"/>
    </row>
    <row r="291" spans="1:6">
      <c r="A291" s="5"/>
      <c r="E291" s="5"/>
      <c r="F291" s="6"/>
    </row>
    <row r="292" spans="1:6">
      <c r="A292" s="5"/>
      <c r="E292" s="5"/>
      <c r="F292" s="6"/>
    </row>
    <row r="293" spans="1:6">
      <c r="A293" s="5"/>
      <c r="E293" s="5"/>
      <c r="F293" s="6"/>
    </row>
    <row r="294" spans="1:6">
      <c r="A294" s="5"/>
      <c r="E294" s="5"/>
      <c r="F294" s="6"/>
    </row>
    <row r="295" spans="1:6">
      <c r="A295" s="5"/>
      <c r="E295" s="5"/>
      <c r="F295" s="6"/>
    </row>
    <row r="296" spans="1:6">
      <c r="A296" s="5"/>
      <c r="E296" s="5"/>
      <c r="F296" s="6"/>
    </row>
    <row r="297" spans="1:6">
      <c r="A297" s="5"/>
      <c r="E297" s="5"/>
      <c r="F297" s="6"/>
    </row>
    <row r="298" spans="1:6">
      <c r="A298" s="5"/>
      <c r="E298" s="5"/>
      <c r="F298" s="6"/>
    </row>
    <row r="299" spans="1:6">
      <c r="A299" s="5"/>
      <c r="E299" s="5"/>
      <c r="F299" s="6"/>
    </row>
    <row r="300" spans="1:6">
      <c r="A300" s="5"/>
      <c r="E300" s="5"/>
      <c r="F300" s="6"/>
    </row>
    <row r="301" spans="1:6">
      <c r="A301" s="5"/>
      <c r="E301" s="5"/>
      <c r="F301" s="6"/>
    </row>
    <row r="302" spans="1:6">
      <c r="A302" s="5"/>
      <c r="E302" s="5"/>
      <c r="F302" s="6"/>
    </row>
    <row r="303" spans="1:6">
      <c r="A303" s="5"/>
      <c r="E303" s="5"/>
      <c r="F303" s="6"/>
    </row>
    <row r="304" spans="1:6">
      <c r="A304" s="5"/>
      <c r="E304" s="5"/>
      <c r="F304" s="6"/>
    </row>
    <row r="305" spans="1:6">
      <c r="A305" s="5"/>
      <c r="E305" s="5"/>
      <c r="F305" s="6"/>
    </row>
    <row r="306" spans="1:6">
      <c r="A306" s="5"/>
      <c r="E306" s="5"/>
      <c r="F306" s="6"/>
    </row>
    <row r="307" spans="1:6">
      <c r="A307" s="5"/>
      <c r="E307" s="5"/>
      <c r="F307" s="6"/>
    </row>
    <row r="308" spans="1:6">
      <c r="A308" s="5"/>
      <c r="E308" s="5"/>
      <c r="F308" s="6"/>
    </row>
    <row r="309" spans="1:6">
      <c r="A309" s="5"/>
      <c r="E309" s="5"/>
      <c r="F309" s="6"/>
    </row>
    <row r="310" spans="1:6">
      <c r="A310" s="5"/>
      <c r="E310" s="5"/>
      <c r="F310" s="6"/>
    </row>
    <row r="311" spans="1:6">
      <c r="A311" s="5"/>
      <c r="E311" s="5"/>
      <c r="F311" s="6"/>
    </row>
    <row r="312" spans="1:6">
      <c r="A312" s="5"/>
      <c r="E312" s="5"/>
      <c r="F312" s="6"/>
    </row>
    <row r="313" spans="1:6">
      <c r="A313" s="5"/>
      <c r="E313" s="5"/>
      <c r="F313" s="6"/>
    </row>
    <row r="314" spans="1:6">
      <c r="A314" s="5"/>
      <c r="E314" s="5"/>
      <c r="F314" s="6"/>
    </row>
    <row r="315" spans="1:6">
      <c r="A315" s="5"/>
      <c r="E315" s="5"/>
      <c r="F315" s="6"/>
    </row>
    <row r="316" spans="1:6">
      <c r="A316" s="5"/>
      <c r="E316" s="5"/>
      <c r="F316" s="6"/>
    </row>
    <row r="317" spans="1:6">
      <c r="A317" s="5"/>
      <c r="E317" s="5"/>
      <c r="F317" s="6"/>
    </row>
    <row r="318" spans="1:6">
      <c r="A318" s="5"/>
      <c r="E318" s="5"/>
      <c r="F318" s="6"/>
    </row>
    <row r="319" spans="1:6">
      <c r="A319" s="5"/>
      <c r="E319" s="5"/>
      <c r="F319" s="6"/>
    </row>
    <row r="320" spans="1:6">
      <c r="A320" s="5"/>
      <c r="E320" s="5"/>
      <c r="F320" s="6"/>
    </row>
    <row r="321" spans="1:6">
      <c r="A321" s="5"/>
      <c r="E321" s="5"/>
      <c r="F321" s="6"/>
    </row>
    <row r="322" spans="1:6">
      <c r="A322" s="5"/>
      <c r="E322" s="5"/>
      <c r="F322" s="6"/>
    </row>
    <row r="323" spans="1:6">
      <c r="A323" s="5"/>
      <c r="E323" s="5"/>
      <c r="F323" s="6"/>
    </row>
    <row r="324" spans="1:6">
      <c r="A324" s="5"/>
      <c r="E324" s="5"/>
      <c r="F324" s="6"/>
    </row>
    <row r="325" spans="1:6">
      <c r="A325" s="5"/>
      <c r="E325" s="5"/>
      <c r="F325" s="6"/>
    </row>
    <row r="326" spans="1:6">
      <c r="A326" s="5"/>
      <c r="E326" s="5"/>
      <c r="F326" s="6"/>
    </row>
    <row r="327" spans="1:6">
      <c r="A327" s="5"/>
      <c r="E327" s="5"/>
      <c r="F327" s="6"/>
    </row>
    <row r="328" spans="1:6">
      <c r="A328" s="5"/>
      <c r="E328" s="5"/>
      <c r="F328" s="6"/>
    </row>
    <row r="329" spans="1:6">
      <c r="A329" s="5"/>
      <c r="E329" s="5"/>
      <c r="F329" s="6"/>
    </row>
    <row r="330" spans="1:6">
      <c r="A330" s="5"/>
      <c r="E330" s="5"/>
      <c r="F330" s="6"/>
    </row>
    <row r="331" spans="1:6">
      <c r="A331" s="5"/>
      <c r="E331" s="5"/>
      <c r="F331" s="6"/>
    </row>
    <row r="332" spans="1:6">
      <c r="A332" s="5"/>
      <c r="E332" s="5"/>
      <c r="F332" s="6"/>
    </row>
    <row r="333" spans="1:6">
      <c r="A333" s="5"/>
      <c r="E333" s="5"/>
      <c r="F333" s="6"/>
    </row>
    <row r="334" spans="1:6">
      <c r="A334" s="5"/>
      <c r="E334" s="5"/>
      <c r="F334" s="6"/>
    </row>
    <row r="335" spans="1:6">
      <c r="A335" s="5"/>
      <c r="E335" s="5"/>
      <c r="F335" s="6"/>
    </row>
    <row r="336" spans="1:6">
      <c r="A336" s="5"/>
      <c r="E336" s="5"/>
      <c r="F336" s="6"/>
    </row>
    <row r="337" spans="1:6">
      <c r="A337" s="5"/>
      <c r="E337" s="5"/>
      <c r="F337" s="6"/>
    </row>
    <row r="338" spans="1:6">
      <c r="A338" s="5"/>
      <c r="E338" s="5"/>
      <c r="F338" s="6"/>
    </row>
    <row r="339" spans="1:6">
      <c r="A339" s="5"/>
      <c r="E339" s="5"/>
      <c r="F339" s="6"/>
    </row>
  </sheetData>
  <sheetProtection password="A49F" sheet="1" objects="1" scenarios="1"/>
  <mergeCells count="2">
    <mergeCell ref="A5:A14"/>
    <mergeCell ref="A16:A17"/>
  </mergeCells>
  <pageMargins left="0.7" right="0.7" top="0.75" bottom="0.75" header="0.3" footer="0.3"/>
  <pageSetup scale="77" orientation="portrait" horizontalDpi="0" verticalDpi="0" r:id="rId1"/>
</worksheet>
</file>

<file path=xl/worksheets/sheet3.xml><?xml version="1.0" encoding="utf-8"?>
<worksheet xmlns="http://schemas.openxmlformats.org/spreadsheetml/2006/main" xmlns:r="http://schemas.openxmlformats.org/officeDocument/2006/relationships">
  <sheetPr>
    <pageSetUpPr fitToPage="1"/>
  </sheetPr>
  <dimension ref="A1:L341"/>
  <sheetViews>
    <sheetView workbookViewId="0">
      <selection activeCell="C23" sqref="C23"/>
    </sheetView>
  </sheetViews>
  <sheetFormatPr defaultRowHeight="15"/>
  <cols>
    <col min="1" max="1" width="45.85546875" style="41" customWidth="1"/>
    <col min="2" max="2" width="3.85546875" style="30" customWidth="1"/>
    <col min="3" max="3" width="22.42578125" style="41" customWidth="1"/>
    <col min="4" max="4" width="9.5703125" style="56" customWidth="1"/>
    <col min="5" max="5" width="16.7109375" style="30" customWidth="1"/>
    <col min="6" max="7" width="9.140625" style="30" customWidth="1"/>
    <col min="8" max="8" width="9.140625" style="30"/>
    <col min="9" max="12" width="9.140625" style="5"/>
  </cols>
  <sheetData>
    <row r="1" spans="1:8" s="5" customFormat="1" ht="15" customHeight="1">
      <c r="A1" s="30"/>
      <c r="B1" s="30"/>
      <c r="C1" s="30"/>
      <c r="D1" s="35"/>
      <c r="E1" s="30"/>
      <c r="F1" s="30"/>
      <c r="G1" s="30"/>
      <c r="H1" s="30"/>
    </row>
    <row r="2" spans="1:8">
      <c r="A2" s="49" t="s">
        <v>35</v>
      </c>
      <c r="B2" s="50"/>
      <c r="C2" s="40" t="s">
        <v>37</v>
      </c>
      <c r="D2" s="14">
        <v>0.05</v>
      </c>
      <c r="E2" s="29"/>
      <c r="F2" s="29"/>
      <c r="G2" s="29"/>
      <c r="H2" s="29"/>
    </row>
    <row r="3" spans="1:8">
      <c r="A3" s="51"/>
      <c r="B3" s="50"/>
      <c r="C3" s="40" t="s">
        <v>38</v>
      </c>
      <c r="D3" s="45">
        <v>130</v>
      </c>
      <c r="E3" s="29"/>
      <c r="F3" s="29" t="str">
        <f>ADDRESS(3,3)</f>
        <v>$C$3</v>
      </c>
      <c r="G3" s="29" t="s">
        <v>3</v>
      </c>
      <c r="H3" s="29"/>
    </row>
    <row r="4" spans="1:8">
      <c r="A4" s="51" t="s">
        <v>7</v>
      </c>
      <c r="B4" s="50"/>
      <c r="C4" s="52"/>
      <c r="D4" s="46"/>
      <c r="E4" s="29"/>
      <c r="F4" s="29" t="str">
        <f>ADDRESS(D7+2,3)</f>
        <v>$C$22</v>
      </c>
      <c r="G4" s="29" t="s">
        <v>4</v>
      </c>
      <c r="H4" s="29"/>
    </row>
    <row r="5" spans="1:8">
      <c r="A5" s="128" t="s">
        <v>59</v>
      </c>
      <c r="B5" s="50"/>
      <c r="C5" s="24"/>
      <c r="D5" s="46"/>
      <c r="E5" s="29"/>
      <c r="F5" s="29"/>
      <c r="G5" s="29"/>
      <c r="H5" s="29"/>
    </row>
    <row r="6" spans="1:8">
      <c r="A6" s="129"/>
      <c r="B6" s="50"/>
      <c r="C6" s="53" t="s">
        <v>58</v>
      </c>
      <c r="D6" s="57"/>
      <c r="E6" s="29"/>
      <c r="F6" s="29"/>
      <c r="G6" s="29"/>
      <c r="H6" s="29"/>
    </row>
    <row r="7" spans="1:8">
      <c r="A7" s="129"/>
      <c r="B7" s="50"/>
      <c r="C7" s="54" t="s">
        <v>1</v>
      </c>
      <c r="D7" s="20">
        <v>20</v>
      </c>
      <c r="E7" s="29"/>
      <c r="F7" s="29"/>
      <c r="G7" s="29"/>
      <c r="H7" s="29"/>
    </row>
    <row r="8" spans="1:8">
      <c r="A8" s="129"/>
      <c r="B8" s="50"/>
      <c r="C8" s="54" t="s">
        <v>2</v>
      </c>
      <c r="D8" s="58">
        <v>125</v>
      </c>
      <c r="E8" s="29"/>
      <c r="F8" s="29"/>
      <c r="G8" s="29"/>
      <c r="H8" s="29"/>
    </row>
    <row r="9" spans="1:8">
      <c r="A9" s="129"/>
      <c r="B9" s="50"/>
      <c r="C9" s="54" t="s">
        <v>5</v>
      </c>
      <c r="D9" s="58">
        <v>14</v>
      </c>
      <c r="E9" s="29"/>
      <c r="F9" s="29"/>
      <c r="G9" s="29"/>
      <c r="H9" s="29"/>
    </row>
    <row r="10" spans="1:8">
      <c r="A10" s="129"/>
      <c r="B10" s="50"/>
      <c r="C10" s="24"/>
      <c r="D10" s="55"/>
      <c r="E10" s="24"/>
    </row>
    <row r="11" spans="1:8">
      <c r="A11" s="129"/>
      <c r="B11" s="50"/>
      <c r="C11" s="31" t="s">
        <v>8</v>
      </c>
      <c r="D11" s="55"/>
      <c r="E11" s="24"/>
    </row>
    <row r="12" spans="1:8">
      <c r="A12" s="129"/>
      <c r="C12" s="89" t="s">
        <v>6</v>
      </c>
      <c r="D12" s="90">
        <f>D9/SQRT(D7)</f>
        <v>3.1304951684997055</v>
      </c>
    </row>
    <row r="13" spans="1:8">
      <c r="A13" s="129"/>
      <c r="C13" s="84" t="str">
        <f>IF(D7 &gt;=30,"Z","t")</f>
        <v>t</v>
      </c>
      <c r="D13" s="85">
        <f>(D8-D3)/D12</f>
        <v>-1.5971914124998499</v>
      </c>
    </row>
    <row r="14" spans="1:8">
      <c r="A14" s="130"/>
      <c r="C14" s="84" t="s">
        <v>40</v>
      </c>
      <c r="D14" s="86">
        <f>IF(C13="Z",1-NORMSDIST(ABS(D13)),TDIST(ABS(D13),D7-1,1))</f>
        <v>6.3360623435798402E-2</v>
      </c>
    </row>
    <row r="15" spans="1:8">
      <c r="A15" s="30"/>
      <c r="C15" s="87" t="s">
        <v>39</v>
      </c>
      <c r="D15" s="88">
        <f>IF(C13="Z",2*(1-NORMSDIST(ABS(D13))),TDIST(ABS(D13),D7-1,2))</f>
        <v>0.1267212468715968</v>
      </c>
    </row>
    <row r="16" spans="1:8">
      <c r="A16" s="131"/>
      <c r="C16" s="30"/>
      <c r="D16" s="35"/>
    </row>
    <row r="17" spans="1:4">
      <c r="A17" s="131"/>
      <c r="C17" s="30"/>
      <c r="D17" s="35"/>
    </row>
    <row r="18" spans="1:4">
      <c r="A18" s="30"/>
      <c r="C18" s="30"/>
      <c r="D18" s="35"/>
    </row>
    <row r="19" spans="1:4">
      <c r="A19" s="30"/>
      <c r="C19" s="30"/>
      <c r="D19" s="35"/>
    </row>
    <row r="20" spans="1:4">
      <c r="A20" s="30"/>
      <c r="C20" s="30"/>
      <c r="D20" s="35"/>
    </row>
    <row r="21" spans="1:4">
      <c r="A21" s="30"/>
      <c r="C21" s="30"/>
      <c r="D21" s="35"/>
    </row>
    <row r="22" spans="1:4">
      <c r="A22" s="30"/>
      <c r="C22" s="30"/>
      <c r="D22" s="35"/>
    </row>
    <row r="23" spans="1:4">
      <c r="A23" s="30"/>
      <c r="C23" s="30"/>
      <c r="D23" s="35"/>
    </row>
    <row r="24" spans="1:4">
      <c r="A24" s="30"/>
      <c r="C24" s="30"/>
      <c r="D24" s="35"/>
    </row>
    <row r="25" spans="1:4">
      <c r="A25" s="30"/>
      <c r="C25" s="30"/>
      <c r="D25" s="35"/>
    </row>
    <row r="26" spans="1:4">
      <c r="A26" s="30"/>
      <c r="C26" s="30"/>
      <c r="D26" s="35"/>
    </row>
    <row r="27" spans="1:4">
      <c r="A27" s="30"/>
      <c r="C27" s="30"/>
      <c r="D27" s="35"/>
    </row>
    <row r="28" spans="1:4">
      <c r="A28" s="30"/>
      <c r="C28" s="30"/>
      <c r="D28" s="35"/>
    </row>
    <row r="29" spans="1:4">
      <c r="A29" s="30"/>
      <c r="C29" s="30"/>
      <c r="D29" s="35"/>
    </row>
    <row r="30" spans="1:4">
      <c r="A30" s="30"/>
      <c r="C30" s="30"/>
      <c r="D30" s="35"/>
    </row>
    <row r="31" spans="1:4">
      <c r="A31" s="30"/>
      <c r="C31" s="30"/>
      <c r="D31" s="35"/>
    </row>
    <row r="32" spans="1:4">
      <c r="A32" s="30"/>
      <c r="C32" s="30"/>
      <c r="D32" s="35"/>
    </row>
    <row r="33" spans="1:4">
      <c r="A33" s="30"/>
      <c r="C33" s="30"/>
      <c r="D33" s="35"/>
    </row>
    <row r="34" spans="1:4">
      <c r="A34" s="30"/>
      <c r="C34" s="30"/>
      <c r="D34" s="35"/>
    </row>
    <row r="35" spans="1:4">
      <c r="A35" s="30"/>
      <c r="C35" s="30"/>
      <c r="D35" s="35"/>
    </row>
    <row r="36" spans="1:4">
      <c r="A36" s="30"/>
      <c r="C36" s="30"/>
      <c r="D36" s="35"/>
    </row>
    <row r="37" spans="1:4">
      <c r="A37" s="30"/>
      <c r="C37" s="30"/>
      <c r="D37" s="35"/>
    </row>
    <row r="38" spans="1:4">
      <c r="A38" s="30"/>
      <c r="C38" s="30"/>
      <c r="D38" s="35"/>
    </row>
    <row r="39" spans="1:4">
      <c r="A39" s="30"/>
      <c r="C39" s="30"/>
      <c r="D39" s="35"/>
    </row>
    <row r="40" spans="1:4">
      <c r="A40" s="30"/>
      <c r="C40" s="30"/>
      <c r="D40" s="35"/>
    </row>
    <row r="41" spans="1:4">
      <c r="A41" s="30"/>
      <c r="C41" s="30"/>
      <c r="D41" s="35"/>
    </row>
    <row r="42" spans="1:4">
      <c r="A42" s="30"/>
      <c r="C42" s="30"/>
      <c r="D42" s="35"/>
    </row>
    <row r="43" spans="1:4">
      <c r="A43" s="30"/>
      <c r="C43" s="30"/>
      <c r="D43" s="35"/>
    </row>
    <row r="44" spans="1:4">
      <c r="A44" s="30"/>
      <c r="C44" s="30"/>
      <c r="D44" s="35"/>
    </row>
    <row r="45" spans="1:4">
      <c r="A45" s="30"/>
      <c r="C45" s="30"/>
      <c r="D45" s="35"/>
    </row>
    <row r="46" spans="1:4">
      <c r="A46" s="30"/>
      <c r="C46" s="30"/>
      <c r="D46" s="35"/>
    </row>
    <row r="47" spans="1:4">
      <c r="A47" s="30"/>
      <c r="C47" s="30"/>
      <c r="D47" s="35"/>
    </row>
    <row r="48" spans="1:4">
      <c r="A48" s="30"/>
      <c r="C48" s="30"/>
      <c r="D48" s="35"/>
    </row>
    <row r="49" spans="1:4">
      <c r="A49" s="30"/>
      <c r="C49" s="30"/>
      <c r="D49" s="35"/>
    </row>
    <row r="50" spans="1:4">
      <c r="A50" s="30"/>
      <c r="C50" s="30"/>
      <c r="D50" s="35"/>
    </row>
    <row r="51" spans="1:4">
      <c r="A51" s="30"/>
      <c r="C51" s="30"/>
      <c r="D51" s="35"/>
    </row>
    <row r="52" spans="1:4">
      <c r="A52" s="30"/>
      <c r="C52" s="30"/>
      <c r="D52" s="35"/>
    </row>
    <row r="53" spans="1:4">
      <c r="A53" s="30"/>
      <c r="C53" s="30"/>
      <c r="D53" s="35"/>
    </row>
    <row r="54" spans="1:4">
      <c r="A54" s="30"/>
      <c r="C54" s="30"/>
      <c r="D54" s="35"/>
    </row>
    <row r="55" spans="1:4">
      <c r="A55" s="30"/>
      <c r="C55" s="30"/>
      <c r="D55" s="35"/>
    </row>
    <row r="56" spans="1:4">
      <c r="A56" s="30"/>
      <c r="C56" s="30"/>
      <c r="D56" s="35"/>
    </row>
    <row r="57" spans="1:4">
      <c r="A57" s="30"/>
      <c r="C57" s="30"/>
      <c r="D57" s="35"/>
    </row>
    <row r="58" spans="1:4">
      <c r="A58" s="30"/>
      <c r="C58" s="30"/>
      <c r="D58" s="35"/>
    </row>
    <row r="59" spans="1:4">
      <c r="A59" s="30"/>
      <c r="C59" s="30"/>
      <c r="D59" s="35"/>
    </row>
    <row r="60" spans="1:4">
      <c r="A60" s="30"/>
      <c r="C60" s="30"/>
      <c r="D60" s="35"/>
    </row>
    <row r="61" spans="1:4">
      <c r="A61" s="30"/>
      <c r="C61" s="30"/>
      <c r="D61" s="35"/>
    </row>
    <row r="62" spans="1:4">
      <c r="A62" s="30"/>
      <c r="C62" s="30"/>
      <c r="D62" s="35"/>
    </row>
    <row r="63" spans="1:4">
      <c r="A63" s="30"/>
      <c r="C63" s="30"/>
      <c r="D63" s="35"/>
    </row>
    <row r="64" spans="1:4">
      <c r="A64" s="30"/>
      <c r="C64" s="30"/>
      <c r="D64" s="35"/>
    </row>
    <row r="65" spans="1:4">
      <c r="A65" s="30"/>
      <c r="C65" s="30"/>
      <c r="D65" s="35"/>
    </row>
    <row r="66" spans="1:4">
      <c r="A66" s="30"/>
      <c r="C66" s="30"/>
      <c r="D66" s="35"/>
    </row>
    <row r="67" spans="1:4">
      <c r="A67" s="30"/>
      <c r="C67" s="30"/>
      <c r="D67" s="35"/>
    </row>
    <row r="68" spans="1:4">
      <c r="A68" s="30"/>
      <c r="C68" s="30"/>
      <c r="D68" s="35"/>
    </row>
    <row r="69" spans="1:4">
      <c r="A69" s="30"/>
      <c r="C69" s="30"/>
      <c r="D69" s="35"/>
    </row>
    <row r="70" spans="1:4">
      <c r="A70" s="30"/>
      <c r="C70" s="30"/>
      <c r="D70" s="35"/>
    </row>
    <row r="71" spans="1:4">
      <c r="A71" s="30"/>
      <c r="C71" s="30"/>
      <c r="D71" s="35"/>
    </row>
    <row r="72" spans="1:4">
      <c r="A72" s="30"/>
      <c r="C72" s="30"/>
      <c r="D72" s="35"/>
    </row>
    <row r="73" spans="1:4">
      <c r="A73" s="30"/>
      <c r="C73" s="30"/>
      <c r="D73" s="35"/>
    </row>
    <row r="74" spans="1:4">
      <c r="A74" s="30"/>
      <c r="C74" s="30"/>
      <c r="D74" s="35"/>
    </row>
    <row r="75" spans="1:4">
      <c r="A75" s="30"/>
      <c r="C75" s="30"/>
      <c r="D75" s="35"/>
    </row>
    <row r="76" spans="1:4">
      <c r="A76" s="30"/>
      <c r="C76" s="30"/>
      <c r="D76" s="35"/>
    </row>
    <row r="77" spans="1:4">
      <c r="A77" s="30"/>
      <c r="C77" s="30"/>
      <c r="D77" s="35"/>
    </row>
    <row r="78" spans="1:4">
      <c r="A78" s="30"/>
      <c r="C78" s="30"/>
      <c r="D78" s="35"/>
    </row>
    <row r="79" spans="1:4">
      <c r="A79" s="30"/>
      <c r="C79" s="30"/>
      <c r="D79" s="35"/>
    </row>
    <row r="80" spans="1:4">
      <c r="A80" s="30"/>
      <c r="C80" s="30"/>
      <c r="D80" s="35"/>
    </row>
    <row r="81" spans="1:4">
      <c r="A81" s="30"/>
      <c r="C81" s="30"/>
      <c r="D81" s="35"/>
    </row>
    <row r="82" spans="1:4">
      <c r="A82" s="30"/>
      <c r="C82" s="30"/>
      <c r="D82" s="35"/>
    </row>
    <row r="83" spans="1:4">
      <c r="A83" s="30"/>
      <c r="C83" s="30"/>
      <c r="D83" s="35"/>
    </row>
    <row r="84" spans="1:4">
      <c r="A84" s="30"/>
      <c r="C84" s="30"/>
      <c r="D84" s="35"/>
    </row>
    <row r="85" spans="1:4">
      <c r="A85" s="30"/>
      <c r="C85" s="30"/>
      <c r="D85" s="35"/>
    </row>
    <row r="86" spans="1:4">
      <c r="A86" s="30"/>
      <c r="C86" s="30"/>
      <c r="D86" s="35"/>
    </row>
    <row r="87" spans="1:4">
      <c r="A87" s="30"/>
      <c r="C87" s="30"/>
      <c r="D87" s="35"/>
    </row>
    <row r="88" spans="1:4">
      <c r="A88" s="30"/>
      <c r="C88" s="30"/>
      <c r="D88" s="35"/>
    </row>
    <row r="89" spans="1:4">
      <c r="A89" s="30"/>
      <c r="C89" s="30"/>
      <c r="D89" s="35"/>
    </row>
    <row r="90" spans="1:4">
      <c r="A90" s="30"/>
      <c r="C90" s="30"/>
      <c r="D90" s="35"/>
    </row>
    <row r="91" spans="1:4">
      <c r="A91" s="30"/>
      <c r="C91" s="30"/>
      <c r="D91" s="35"/>
    </row>
    <row r="92" spans="1:4">
      <c r="A92" s="30"/>
      <c r="C92" s="30"/>
      <c r="D92" s="35"/>
    </row>
    <row r="93" spans="1:4">
      <c r="A93" s="30"/>
      <c r="C93" s="30"/>
      <c r="D93" s="35"/>
    </row>
    <row r="94" spans="1:4">
      <c r="A94" s="30"/>
      <c r="C94" s="30"/>
      <c r="D94" s="35"/>
    </row>
    <row r="95" spans="1:4">
      <c r="A95" s="30"/>
      <c r="C95" s="30"/>
      <c r="D95" s="35"/>
    </row>
    <row r="96" spans="1:4">
      <c r="A96" s="30"/>
      <c r="C96" s="30"/>
      <c r="D96" s="35"/>
    </row>
    <row r="97" spans="1:4">
      <c r="A97" s="30"/>
      <c r="C97" s="30"/>
      <c r="D97" s="35"/>
    </row>
    <row r="98" spans="1:4">
      <c r="A98" s="30"/>
      <c r="C98" s="30"/>
      <c r="D98" s="35"/>
    </row>
    <row r="99" spans="1:4">
      <c r="A99" s="30"/>
      <c r="C99" s="30"/>
      <c r="D99" s="35"/>
    </row>
    <row r="100" spans="1:4">
      <c r="A100" s="30"/>
      <c r="C100" s="30"/>
      <c r="D100" s="35"/>
    </row>
    <row r="101" spans="1:4">
      <c r="A101" s="30"/>
      <c r="C101" s="30"/>
      <c r="D101" s="35"/>
    </row>
    <row r="102" spans="1:4">
      <c r="A102" s="30"/>
      <c r="C102" s="30"/>
      <c r="D102" s="35"/>
    </row>
    <row r="103" spans="1:4">
      <c r="A103" s="30"/>
      <c r="C103" s="30"/>
      <c r="D103" s="35"/>
    </row>
    <row r="104" spans="1:4">
      <c r="A104" s="30"/>
      <c r="C104" s="30"/>
      <c r="D104" s="35"/>
    </row>
    <row r="105" spans="1:4">
      <c r="A105" s="30"/>
      <c r="C105" s="30"/>
      <c r="D105" s="35"/>
    </row>
    <row r="106" spans="1:4">
      <c r="A106" s="30"/>
      <c r="C106" s="30"/>
      <c r="D106" s="35"/>
    </row>
    <row r="107" spans="1:4">
      <c r="A107" s="30"/>
      <c r="C107" s="30"/>
      <c r="D107" s="35"/>
    </row>
    <row r="108" spans="1:4">
      <c r="A108" s="30"/>
      <c r="C108" s="30"/>
      <c r="D108" s="35"/>
    </row>
    <row r="109" spans="1:4">
      <c r="A109" s="30"/>
      <c r="C109" s="30"/>
      <c r="D109" s="35"/>
    </row>
    <row r="110" spans="1:4">
      <c r="A110" s="30"/>
      <c r="C110" s="30"/>
      <c r="D110" s="35"/>
    </row>
    <row r="111" spans="1:4">
      <c r="A111" s="30"/>
      <c r="C111" s="30"/>
      <c r="D111" s="35"/>
    </row>
    <row r="112" spans="1:4">
      <c r="A112" s="30"/>
      <c r="C112" s="30"/>
      <c r="D112" s="35"/>
    </row>
    <row r="113" spans="1:4">
      <c r="A113" s="30"/>
      <c r="C113" s="30"/>
      <c r="D113" s="35"/>
    </row>
    <row r="114" spans="1:4">
      <c r="A114" s="30"/>
      <c r="C114" s="30"/>
      <c r="D114" s="35"/>
    </row>
    <row r="115" spans="1:4">
      <c r="A115" s="30"/>
      <c r="C115" s="30"/>
      <c r="D115" s="35"/>
    </row>
    <row r="116" spans="1:4">
      <c r="A116" s="30"/>
      <c r="C116" s="30"/>
      <c r="D116" s="35"/>
    </row>
    <row r="117" spans="1:4">
      <c r="A117" s="30"/>
      <c r="C117" s="30"/>
      <c r="D117" s="35"/>
    </row>
    <row r="118" spans="1:4">
      <c r="A118" s="30"/>
      <c r="C118" s="30"/>
      <c r="D118" s="35"/>
    </row>
    <row r="119" spans="1:4">
      <c r="A119" s="30"/>
      <c r="C119" s="30"/>
      <c r="D119" s="35"/>
    </row>
    <row r="120" spans="1:4">
      <c r="A120" s="30"/>
      <c r="C120" s="30"/>
      <c r="D120" s="35"/>
    </row>
    <row r="121" spans="1:4">
      <c r="A121" s="30"/>
      <c r="C121" s="30"/>
      <c r="D121" s="35"/>
    </row>
    <row r="122" spans="1:4">
      <c r="A122" s="30"/>
      <c r="C122" s="30"/>
      <c r="D122" s="35"/>
    </row>
    <row r="123" spans="1:4">
      <c r="A123" s="30"/>
      <c r="C123" s="30"/>
      <c r="D123" s="35"/>
    </row>
    <row r="124" spans="1:4">
      <c r="A124" s="30"/>
      <c r="C124" s="30"/>
      <c r="D124" s="35"/>
    </row>
    <row r="125" spans="1:4">
      <c r="A125" s="30"/>
      <c r="C125" s="30"/>
      <c r="D125" s="35"/>
    </row>
    <row r="126" spans="1:4">
      <c r="A126" s="30"/>
      <c r="C126" s="30"/>
      <c r="D126" s="35"/>
    </row>
    <row r="127" spans="1:4">
      <c r="A127" s="30"/>
      <c r="C127" s="30"/>
      <c r="D127" s="35"/>
    </row>
    <row r="128" spans="1:4">
      <c r="A128" s="30"/>
      <c r="C128" s="30"/>
      <c r="D128" s="35"/>
    </row>
    <row r="129" spans="1:4">
      <c r="A129" s="30"/>
      <c r="C129" s="30"/>
      <c r="D129" s="35"/>
    </row>
    <row r="130" spans="1:4">
      <c r="A130" s="30"/>
      <c r="C130" s="30"/>
      <c r="D130" s="35"/>
    </row>
    <row r="131" spans="1:4">
      <c r="A131" s="30"/>
      <c r="C131" s="30"/>
      <c r="D131" s="35"/>
    </row>
    <row r="132" spans="1:4">
      <c r="A132" s="30"/>
      <c r="C132" s="30"/>
      <c r="D132" s="35"/>
    </row>
    <row r="133" spans="1:4">
      <c r="A133" s="30"/>
      <c r="C133" s="30"/>
      <c r="D133" s="35"/>
    </row>
    <row r="134" spans="1:4">
      <c r="A134" s="30"/>
      <c r="C134" s="30"/>
      <c r="D134" s="35"/>
    </row>
    <row r="135" spans="1:4">
      <c r="A135" s="30"/>
      <c r="C135" s="30"/>
      <c r="D135" s="35"/>
    </row>
    <row r="136" spans="1:4">
      <c r="A136" s="30"/>
      <c r="C136" s="30"/>
      <c r="D136" s="35"/>
    </row>
    <row r="137" spans="1:4">
      <c r="A137" s="30"/>
      <c r="C137" s="30"/>
      <c r="D137" s="35"/>
    </row>
    <row r="138" spans="1:4">
      <c r="A138" s="30"/>
      <c r="C138" s="30"/>
      <c r="D138" s="35"/>
    </row>
    <row r="139" spans="1:4">
      <c r="A139" s="30"/>
      <c r="C139" s="30"/>
      <c r="D139" s="35"/>
    </row>
    <row r="140" spans="1:4">
      <c r="A140" s="30"/>
      <c r="C140" s="30"/>
      <c r="D140" s="35"/>
    </row>
    <row r="141" spans="1:4">
      <c r="A141" s="30"/>
      <c r="C141" s="30"/>
      <c r="D141" s="35"/>
    </row>
    <row r="142" spans="1:4">
      <c r="A142" s="30"/>
      <c r="C142" s="30"/>
      <c r="D142" s="35"/>
    </row>
    <row r="143" spans="1:4">
      <c r="A143" s="30"/>
      <c r="C143" s="30"/>
      <c r="D143" s="35"/>
    </row>
    <row r="144" spans="1:4">
      <c r="A144" s="30"/>
      <c r="C144" s="30"/>
      <c r="D144" s="35"/>
    </row>
    <row r="145" spans="1:4">
      <c r="A145" s="30"/>
      <c r="C145" s="30"/>
      <c r="D145" s="35"/>
    </row>
    <row r="146" spans="1:4">
      <c r="A146" s="30"/>
      <c r="C146" s="30"/>
      <c r="D146" s="35"/>
    </row>
    <row r="147" spans="1:4">
      <c r="A147" s="30"/>
      <c r="C147" s="30"/>
      <c r="D147" s="35"/>
    </row>
    <row r="148" spans="1:4">
      <c r="A148" s="30"/>
      <c r="C148" s="30"/>
      <c r="D148" s="35"/>
    </row>
    <row r="149" spans="1:4">
      <c r="A149" s="30"/>
      <c r="C149" s="30"/>
      <c r="D149" s="35"/>
    </row>
    <row r="150" spans="1:4">
      <c r="A150" s="30"/>
      <c r="C150" s="30"/>
      <c r="D150" s="35"/>
    </row>
    <row r="151" spans="1:4">
      <c r="A151" s="30"/>
      <c r="C151" s="30"/>
      <c r="D151" s="35"/>
    </row>
    <row r="152" spans="1:4">
      <c r="A152" s="30"/>
      <c r="C152" s="30"/>
      <c r="D152" s="35"/>
    </row>
    <row r="153" spans="1:4">
      <c r="A153" s="30"/>
      <c r="C153" s="30"/>
      <c r="D153" s="35"/>
    </row>
    <row r="154" spans="1:4">
      <c r="A154" s="30"/>
      <c r="C154" s="30"/>
      <c r="D154" s="35"/>
    </row>
    <row r="155" spans="1:4">
      <c r="A155" s="30"/>
      <c r="C155" s="30"/>
      <c r="D155" s="35"/>
    </row>
    <row r="156" spans="1:4">
      <c r="A156" s="30"/>
      <c r="C156" s="30"/>
      <c r="D156" s="35"/>
    </row>
    <row r="157" spans="1:4">
      <c r="A157" s="30"/>
      <c r="C157" s="30"/>
      <c r="D157" s="35"/>
    </row>
    <row r="158" spans="1:4">
      <c r="A158" s="30"/>
      <c r="C158" s="30"/>
      <c r="D158" s="35"/>
    </row>
    <row r="159" spans="1:4">
      <c r="A159" s="30"/>
      <c r="C159" s="30"/>
      <c r="D159" s="35"/>
    </row>
    <row r="160" spans="1:4">
      <c r="A160" s="30"/>
      <c r="C160" s="30"/>
      <c r="D160" s="35"/>
    </row>
    <row r="161" spans="1:4">
      <c r="A161" s="30"/>
      <c r="C161" s="30"/>
      <c r="D161" s="35"/>
    </row>
    <row r="162" spans="1:4">
      <c r="A162" s="30"/>
      <c r="C162" s="30"/>
      <c r="D162" s="35"/>
    </row>
    <row r="163" spans="1:4">
      <c r="A163" s="30"/>
      <c r="C163" s="30"/>
      <c r="D163" s="35"/>
    </row>
    <row r="164" spans="1:4">
      <c r="A164" s="30"/>
      <c r="C164" s="30"/>
      <c r="D164" s="35"/>
    </row>
    <row r="165" spans="1:4">
      <c r="A165" s="30"/>
      <c r="C165" s="30"/>
      <c r="D165" s="35"/>
    </row>
    <row r="166" spans="1:4">
      <c r="A166" s="30"/>
      <c r="C166" s="30"/>
      <c r="D166" s="35"/>
    </row>
    <row r="167" spans="1:4">
      <c r="A167" s="30"/>
      <c r="C167" s="30"/>
      <c r="D167" s="35"/>
    </row>
    <row r="168" spans="1:4">
      <c r="A168" s="30"/>
      <c r="C168" s="30"/>
      <c r="D168" s="35"/>
    </row>
    <row r="169" spans="1:4">
      <c r="A169" s="30"/>
      <c r="C169" s="30"/>
      <c r="D169" s="35"/>
    </row>
    <row r="170" spans="1:4">
      <c r="A170" s="30"/>
      <c r="C170" s="30"/>
      <c r="D170" s="35"/>
    </row>
    <row r="171" spans="1:4">
      <c r="A171" s="30"/>
      <c r="C171" s="30"/>
      <c r="D171" s="35"/>
    </row>
    <row r="172" spans="1:4">
      <c r="A172" s="30"/>
      <c r="C172" s="30"/>
      <c r="D172" s="35"/>
    </row>
    <row r="173" spans="1:4">
      <c r="A173" s="30"/>
      <c r="C173" s="30"/>
      <c r="D173" s="35"/>
    </row>
    <row r="174" spans="1:4">
      <c r="A174" s="30"/>
      <c r="C174" s="30"/>
      <c r="D174" s="35"/>
    </row>
    <row r="175" spans="1:4">
      <c r="A175" s="30"/>
      <c r="C175" s="30"/>
      <c r="D175" s="35"/>
    </row>
    <row r="176" spans="1:4">
      <c r="A176" s="30"/>
      <c r="C176" s="30"/>
      <c r="D176" s="35"/>
    </row>
    <row r="177" spans="1:4">
      <c r="A177" s="30"/>
      <c r="C177" s="30"/>
      <c r="D177" s="35"/>
    </row>
    <row r="178" spans="1:4">
      <c r="A178" s="30"/>
      <c r="C178" s="30"/>
      <c r="D178" s="35"/>
    </row>
    <row r="179" spans="1:4">
      <c r="A179" s="30"/>
      <c r="C179" s="30"/>
      <c r="D179" s="35"/>
    </row>
    <row r="180" spans="1:4">
      <c r="A180" s="30"/>
      <c r="C180" s="30"/>
      <c r="D180" s="35"/>
    </row>
    <row r="181" spans="1:4">
      <c r="A181" s="30"/>
      <c r="C181" s="30"/>
      <c r="D181" s="35"/>
    </row>
    <row r="182" spans="1:4">
      <c r="A182" s="30"/>
      <c r="C182" s="30"/>
      <c r="D182" s="35"/>
    </row>
    <row r="183" spans="1:4">
      <c r="A183" s="30"/>
      <c r="C183" s="30"/>
      <c r="D183" s="35"/>
    </row>
    <row r="184" spans="1:4">
      <c r="A184" s="30"/>
      <c r="C184" s="30"/>
      <c r="D184" s="35"/>
    </row>
    <row r="185" spans="1:4">
      <c r="A185" s="30"/>
      <c r="C185" s="30"/>
      <c r="D185" s="35"/>
    </row>
    <row r="186" spans="1:4">
      <c r="A186" s="30"/>
      <c r="C186" s="30"/>
      <c r="D186" s="35"/>
    </row>
    <row r="187" spans="1:4">
      <c r="A187" s="30"/>
      <c r="C187" s="30"/>
      <c r="D187" s="35"/>
    </row>
    <row r="188" spans="1:4">
      <c r="A188" s="30"/>
      <c r="C188" s="30"/>
      <c r="D188" s="35"/>
    </row>
    <row r="189" spans="1:4">
      <c r="A189" s="30"/>
      <c r="C189" s="30"/>
      <c r="D189" s="35"/>
    </row>
    <row r="190" spans="1:4">
      <c r="A190" s="30"/>
      <c r="C190" s="30"/>
      <c r="D190" s="35"/>
    </row>
    <row r="191" spans="1:4">
      <c r="A191" s="30"/>
      <c r="C191" s="30"/>
      <c r="D191" s="35"/>
    </row>
    <row r="192" spans="1:4">
      <c r="A192" s="30"/>
      <c r="C192" s="30"/>
      <c r="D192" s="35"/>
    </row>
    <row r="193" spans="1:4">
      <c r="A193" s="30"/>
      <c r="C193" s="30"/>
      <c r="D193" s="35"/>
    </row>
    <row r="194" spans="1:4">
      <c r="A194" s="30"/>
      <c r="C194" s="30"/>
      <c r="D194" s="35"/>
    </row>
    <row r="195" spans="1:4">
      <c r="A195" s="30"/>
      <c r="C195" s="30"/>
      <c r="D195" s="35"/>
    </row>
    <row r="196" spans="1:4">
      <c r="A196" s="30"/>
      <c r="C196" s="30"/>
      <c r="D196" s="35"/>
    </row>
    <row r="197" spans="1:4">
      <c r="A197" s="30"/>
      <c r="C197" s="30"/>
      <c r="D197" s="35"/>
    </row>
    <row r="198" spans="1:4">
      <c r="A198" s="30"/>
      <c r="C198" s="30"/>
      <c r="D198" s="35"/>
    </row>
    <row r="199" spans="1:4">
      <c r="A199" s="30"/>
      <c r="C199" s="30"/>
      <c r="D199" s="35"/>
    </row>
    <row r="200" spans="1:4">
      <c r="A200" s="30"/>
      <c r="C200" s="30"/>
      <c r="D200" s="35"/>
    </row>
    <row r="201" spans="1:4">
      <c r="A201" s="30"/>
      <c r="C201" s="30"/>
      <c r="D201" s="35"/>
    </row>
    <row r="202" spans="1:4">
      <c r="A202" s="30"/>
      <c r="C202" s="30"/>
      <c r="D202" s="35"/>
    </row>
    <row r="203" spans="1:4">
      <c r="A203" s="30"/>
      <c r="C203" s="30"/>
      <c r="D203" s="35"/>
    </row>
    <row r="204" spans="1:4">
      <c r="A204" s="30"/>
      <c r="C204" s="30"/>
      <c r="D204" s="35"/>
    </row>
    <row r="205" spans="1:4">
      <c r="A205" s="30"/>
      <c r="C205" s="30"/>
      <c r="D205" s="35"/>
    </row>
    <row r="206" spans="1:4">
      <c r="A206" s="30"/>
      <c r="C206" s="30"/>
      <c r="D206" s="35"/>
    </row>
    <row r="207" spans="1:4">
      <c r="A207" s="30"/>
      <c r="C207" s="30"/>
      <c r="D207" s="35"/>
    </row>
    <row r="208" spans="1:4">
      <c r="A208" s="30"/>
      <c r="C208" s="30"/>
      <c r="D208" s="35"/>
    </row>
    <row r="209" spans="1:4">
      <c r="A209" s="30"/>
      <c r="C209" s="30"/>
      <c r="D209" s="35"/>
    </row>
    <row r="210" spans="1:4">
      <c r="A210" s="30"/>
      <c r="C210" s="30"/>
      <c r="D210" s="35"/>
    </row>
    <row r="211" spans="1:4">
      <c r="A211" s="30"/>
      <c r="C211" s="30"/>
      <c r="D211" s="35"/>
    </row>
    <row r="212" spans="1:4">
      <c r="A212" s="30"/>
      <c r="C212" s="30"/>
      <c r="D212" s="35"/>
    </row>
    <row r="213" spans="1:4">
      <c r="A213" s="30"/>
      <c r="C213" s="30"/>
      <c r="D213" s="35"/>
    </row>
    <row r="214" spans="1:4">
      <c r="A214" s="30"/>
      <c r="C214" s="30"/>
      <c r="D214" s="35"/>
    </row>
    <row r="215" spans="1:4">
      <c r="A215" s="30"/>
      <c r="C215" s="30"/>
      <c r="D215" s="35"/>
    </row>
    <row r="216" spans="1:4">
      <c r="A216" s="30"/>
      <c r="C216" s="30"/>
      <c r="D216" s="35"/>
    </row>
    <row r="217" spans="1:4">
      <c r="A217" s="30"/>
      <c r="C217" s="30"/>
      <c r="D217" s="35"/>
    </row>
    <row r="218" spans="1:4">
      <c r="A218" s="30"/>
      <c r="C218" s="30"/>
      <c r="D218" s="35"/>
    </row>
    <row r="219" spans="1:4">
      <c r="A219" s="30"/>
      <c r="C219" s="30"/>
      <c r="D219" s="35"/>
    </row>
    <row r="220" spans="1:4">
      <c r="A220" s="30"/>
      <c r="C220" s="30"/>
      <c r="D220" s="35"/>
    </row>
    <row r="221" spans="1:4">
      <c r="A221" s="30"/>
      <c r="C221" s="30"/>
      <c r="D221" s="35"/>
    </row>
    <row r="222" spans="1:4">
      <c r="A222" s="30"/>
      <c r="C222" s="30"/>
      <c r="D222" s="35"/>
    </row>
    <row r="223" spans="1:4">
      <c r="A223" s="30"/>
      <c r="C223" s="30"/>
      <c r="D223" s="35"/>
    </row>
    <row r="224" spans="1:4">
      <c r="A224" s="30"/>
      <c r="C224" s="30"/>
      <c r="D224" s="35"/>
    </row>
    <row r="225" spans="1:4">
      <c r="A225" s="30"/>
      <c r="C225" s="30"/>
      <c r="D225" s="35"/>
    </row>
    <row r="226" spans="1:4">
      <c r="A226" s="30"/>
      <c r="C226" s="30"/>
      <c r="D226" s="35"/>
    </row>
    <row r="227" spans="1:4">
      <c r="A227" s="30"/>
      <c r="C227" s="30"/>
      <c r="D227" s="35"/>
    </row>
    <row r="228" spans="1:4">
      <c r="A228" s="30"/>
      <c r="C228" s="30"/>
      <c r="D228" s="35"/>
    </row>
    <row r="229" spans="1:4">
      <c r="A229" s="30"/>
      <c r="C229" s="30"/>
      <c r="D229" s="35"/>
    </row>
    <row r="230" spans="1:4">
      <c r="A230" s="30"/>
      <c r="C230" s="30"/>
      <c r="D230" s="35"/>
    </row>
    <row r="231" spans="1:4">
      <c r="A231" s="30"/>
      <c r="C231" s="30"/>
      <c r="D231" s="35"/>
    </row>
    <row r="232" spans="1:4">
      <c r="A232" s="30"/>
      <c r="C232" s="30"/>
      <c r="D232" s="35"/>
    </row>
    <row r="233" spans="1:4">
      <c r="A233" s="30"/>
      <c r="C233" s="30"/>
      <c r="D233" s="35"/>
    </row>
    <row r="234" spans="1:4">
      <c r="A234" s="30"/>
      <c r="C234" s="30"/>
      <c r="D234" s="35"/>
    </row>
    <row r="235" spans="1:4">
      <c r="A235" s="30"/>
      <c r="C235" s="30"/>
      <c r="D235" s="35"/>
    </row>
    <row r="236" spans="1:4">
      <c r="A236" s="30"/>
      <c r="C236" s="30"/>
      <c r="D236" s="35"/>
    </row>
    <row r="237" spans="1:4">
      <c r="A237" s="30"/>
      <c r="C237" s="30"/>
      <c r="D237" s="35"/>
    </row>
    <row r="238" spans="1:4">
      <c r="A238" s="30"/>
      <c r="C238" s="30"/>
      <c r="D238" s="35"/>
    </row>
    <row r="239" spans="1:4">
      <c r="A239" s="30"/>
      <c r="C239" s="30"/>
      <c r="D239" s="35"/>
    </row>
    <row r="240" spans="1:4">
      <c r="A240" s="30"/>
      <c r="C240" s="30"/>
      <c r="D240" s="35"/>
    </row>
    <row r="241" spans="1:4">
      <c r="A241" s="30"/>
      <c r="C241" s="30"/>
      <c r="D241" s="35"/>
    </row>
    <row r="242" spans="1:4">
      <c r="A242" s="30"/>
      <c r="C242" s="30"/>
      <c r="D242" s="35"/>
    </row>
    <row r="243" spans="1:4">
      <c r="A243" s="30"/>
      <c r="C243" s="30"/>
      <c r="D243" s="35"/>
    </row>
    <row r="244" spans="1:4">
      <c r="A244" s="30"/>
      <c r="C244" s="30"/>
      <c r="D244" s="35"/>
    </row>
    <row r="245" spans="1:4">
      <c r="A245" s="30"/>
      <c r="C245" s="30"/>
      <c r="D245" s="35"/>
    </row>
    <row r="246" spans="1:4">
      <c r="A246" s="30"/>
      <c r="C246" s="30"/>
      <c r="D246" s="35"/>
    </row>
    <row r="247" spans="1:4">
      <c r="A247" s="30"/>
      <c r="C247" s="30"/>
      <c r="D247" s="35"/>
    </row>
    <row r="248" spans="1:4">
      <c r="A248" s="30"/>
      <c r="C248" s="30"/>
      <c r="D248" s="35"/>
    </row>
    <row r="249" spans="1:4">
      <c r="A249" s="30"/>
      <c r="C249" s="30"/>
      <c r="D249" s="35"/>
    </row>
    <row r="250" spans="1:4">
      <c r="A250" s="30"/>
      <c r="C250" s="30"/>
      <c r="D250" s="35"/>
    </row>
    <row r="251" spans="1:4">
      <c r="A251" s="30"/>
      <c r="C251" s="30"/>
      <c r="D251" s="35"/>
    </row>
    <row r="252" spans="1:4">
      <c r="A252" s="30"/>
      <c r="C252" s="30"/>
      <c r="D252" s="35"/>
    </row>
    <row r="253" spans="1:4">
      <c r="A253" s="30"/>
      <c r="C253" s="30"/>
      <c r="D253" s="35"/>
    </row>
    <row r="254" spans="1:4">
      <c r="A254" s="30"/>
      <c r="C254" s="30"/>
      <c r="D254" s="35"/>
    </row>
    <row r="255" spans="1:4">
      <c r="A255" s="30"/>
      <c r="C255" s="30"/>
      <c r="D255" s="35"/>
    </row>
    <row r="256" spans="1:4">
      <c r="A256" s="30"/>
      <c r="C256" s="30"/>
      <c r="D256" s="35"/>
    </row>
    <row r="257" spans="1:4">
      <c r="A257" s="30"/>
      <c r="C257" s="30"/>
      <c r="D257" s="35"/>
    </row>
    <row r="258" spans="1:4">
      <c r="A258" s="30"/>
      <c r="C258" s="30"/>
      <c r="D258" s="35"/>
    </row>
    <row r="259" spans="1:4">
      <c r="A259" s="30"/>
      <c r="C259" s="30"/>
      <c r="D259" s="35"/>
    </row>
    <row r="260" spans="1:4">
      <c r="A260" s="30"/>
      <c r="C260" s="30"/>
      <c r="D260" s="35"/>
    </row>
    <row r="261" spans="1:4">
      <c r="A261" s="30"/>
      <c r="C261" s="30"/>
      <c r="D261" s="35"/>
    </row>
    <row r="262" spans="1:4">
      <c r="A262" s="30"/>
      <c r="C262" s="30"/>
      <c r="D262" s="35"/>
    </row>
    <row r="263" spans="1:4">
      <c r="A263" s="30"/>
      <c r="C263" s="30"/>
      <c r="D263" s="35"/>
    </row>
    <row r="264" spans="1:4">
      <c r="A264" s="30"/>
      <c r="C264" s="30"/>
      <c r="D264" s="35"/>
    </row>
    <row r="265" spans="1:4">
      <c r="A265" s="30"/>
      <c r="C265" s="30"/>
      <c r="D265" s="35"/>
    </row>
    <row r="266" spans="1:4">
      <c r="A266" s="30"/>
      <c r="C266" s="30"/>
      <c r="D266" s="35"/>
    </row>
    <row r="267" spans="1:4">
      <c r="A267" s="30"/>
      <c r="C267" s="30"/>
      <c r="D267" s="35"/>
    </row>
    <row r="268" spans="1:4">
      <c r="A268" s="30"/>
      <c r="C268" s="30"/>
      <c r="D268" s="35"/>
    </row>
    <row r="269" spans="1:4">
      <c r="A269" s="30"/>
      <c r="C269" s="30"/>
      <c r="D269" s="35"/>
    </row>
    <row r="270" spans="1:4">
      <c r="A270" s="30"/>
      <c r="C270" s="30"/>
      <c r="D270" s="35"/>
    </row>
    <row r="271" spans="1:4">
      <c r="A271" s="30"/>
      <c r="C271" s="30"/>
      <c r="D271" s="35"/>
    </row>
    <row r="272" spans="1:4">
      <c r="A272" s="30"/>
      <c r="C272" s="30"/>
      <c r="D272" s="35"/>
    </row>
    <row r="273" spans="1:4">
      <c r="A273" s="30"/>
      <c r="C273" s="30"/>
      <c r="D273" s="35"/>
    </row>
    <row r="274" spans="1:4">
      <c r="A274" s="30"/>
      <c r="C274" s="30"/>
      <c r="D274" s="35"/>
    </row>
    <row r="275" spans="1:4">
      <c r="A275" s="30"/>
      <c r="C275" s="30"/>
      <c r="D275" s="35"/>
    </row>
    <row r="276" spans="1:4">
      <c r="A276" s="30"/>
      <c r="C276" s="30"/>
      <c r="D276" s="35"/>
    </row>
    <row r="277" spans="1:4">
      <c r="A277" s="30"/>
      <c r="C277" s="30"/>
      <c r="D277" s="35"/>
    </row>
    <row r="278" spans="1:4">
      <c r="A278" s="30"/>
      <c r="C278" s="30"/>
      <c r="D278" s="35"/>
    </row>
    <row r="279" spans="1:4">
      <c r="A279" s="30"/>
      <c r="C279" s="30"/>
      <c r="D279" s="35"/>
    </row>
    <row r="280" spans="1:4">
      <c r="A280" s="30"/>
      <c r="C280" s="30"/>
      <c r="D280" s="35"/>
    </row>
    <row r="281" spans="1:4">
      <c r="A281" s="30"/>
      <c r="C281" s="30"/>
      <c r="D281" s="35"/>
    </row>
    <row r="282" spans="1:4">
      <c r="A282" s="30"/>
      <c r="C282" s="30"/>
      <c r="D282" s="35"/>
    </row>
    <row r="283" spans="1:4">
      <c r="A283" s="30"/>
      <c r="C283" s="30"/>
      <c r="D283" s="35"/>
    </row>
    <row r="284" spans="1:4">
      <c r="A284" s="30"/>
      <c r="C284" s="30"/>
      <c r="D284" s="35"/>
    </row>
    <row r="285" spans="1:4">
      <c r="A285" s="30"/>
      <c r="C285" s="30"/>
      <c r="D285" s="35"/>
    </row>
    <row r="286" spans="1:4">
      <c r="A286" s="30"/>
      <c r="C286" s="30"/>
      <c r="D286" s="35"/>
    </row>
    <row r="287" spans="1:4">
      <c r="A287" s="30"/>
      <c r="C287" s="30"/>
      <c r="D287" s="35"/>
    </row>
    <row r="288" spans="1:4">
      <c r="A288" s="30"/>
      <c r="C288" s="30"/>
      <c r="D288" s="35"/>
    </row>
    <row r="289" spans="1:4">
      <c r="A289" s="30"/>
      <c r="C289" s="30"/>
      <c r="D289" s="35"/>
    </row>
    <row r="290" spans="1:4">
      <c r="A290" s="30"/>
      <c r="C290" s="30"/>
      <c r="D290" s="35"/>
    </row>
    <row r="291" spans="1:4">
      <c r="A291" s="30"/>
      <c r="C291" s="30"/>
      <c r="D291" s="35"/>
    </row>
    <row r="292" spans="1:4">
      <c r="A292" s="30"/>
      <c r="C292" s="30"/>
      <c r="D292" s="35"/>
    </row>
    <row r="293" spans="1:4">
      <c r="A293" s="30"/>
      <c r="C293" s="30"/>
      <c r="D293" s="35"/>
    </row>
    <row r="294" spans="1:4">
      <c r="A294" s="30"/>
      <c r="C294" s="30"/>
      <c r="D294" s="35"/>
    </row>
    <row r="295" spans="1:4">
      <c r="A295" s="30"/>
      <c r="C295" s="30"/>
      <c r="D295" s="35"/>
    </row>
    <row r="296" spans="1:4">
      <c r="A296" s="30"/>
      <c r="C296" s="30"/>
      <c r="D296" s="35"/>
    </row>
    <row r="297" spans="1:4">
      <c r="A297" s="30"/>
      <c r="C297" s="30"/>
      <c r="D297" s="35"/>
    </row>
    <row r="298" spans="1:4">
      <c r="A298" s="30"/>
      <c r="C298" s="30"/>
      <c r="D298" s="35"/>
    </row>
    <row r="299" spans="1:4">
      <c r="A299" s="30"/>
      <c r="C299" s="30"/>
      <c r="D299" s="35"/>
    </row>
    <row r="300" spans="1:4">
      <c r="A300" s="30"/>
      <c r="C300" s="30"/>
      <c r="D300" s="35"/>
    </row>
    <row r="301" spans="1:4">
      <c r="A301" s="30"/>
      <c r="C301" s="30"/>
      <c r="D301" s="35"/>
    </row>
    <row r="302" spans="1:4">
      <c r="A302" s="30"/>
      <c r="C302" s="30"/>
      <c r="D302" s="35"/>
    </row>
    <row r="303" spans="1:4">
      <c r="A303" s="30"/>
      <c r="C303" s="30"/>
      <c r="D303" s="35"/>
    </row>
    <row r="304" spans="1:4">
      <c r="A304" s="30"/>
      <c r="C304" s="30"/>
      <c r="D304" s="35"/>
    </row>
    <row r="305" spans="1:4">
      <c r="A305" s="30"/>
      <c r="C305" s="30"/>
      <c r="D305" s="35"/>
    </row>
    <row r="306" spans="1:4">
      <c r="A306" s="30"/>
      <c r="C306" s="30"/>
      <c r="D306" s="35"/>
    </row>
    <row r="307" spans="1:4">
      <c r="A307" s="30"/>
      <c r="C307" s="30"/>
      <c r="D307" s="35"/>
    </row>
    <row r="308" spans="1:4">
      <c r="A308" s="30"/>
      <c r="C308" s="30"/>
      <c r="D308" s="35"/>
    </row>
    <row r="309" spans="1:4">
      <c r="A309" s="30"/>
      <c r="C309" s="30"/>
      <c r="D309" s="35"/>
    </row>
    <row r="310" spans="1:4">
      <c r="A310" s="30"/>
      <c r="C310" s="30"/>
      <c r="D310" s="35"/>
    </row>
    <row r="311" spans="1:4">
      <c r="A311" s="30"/>
      <c r="C311" s="30"/>
      <c r="D311" s="35"/>
    </row>
    <row r="312" spans="1:4">
      <c r="A312" s="30"/>
      <c r="C312" s="30"/>
      <c r="D312" s="35"/>
    </row>
    <row r="313" spans="1:4">
      <c r="A313" s="30"/>
      <c r="C313" s="30"/>
      <c r="D313" s="35"/>
    </row>
    <row r="314" spans="1:4">
      <c r="A314" s="30"/>
      <c r="C314" s="30"/>
      <c r="D314" s="35"/>
    </row>
    <row r="315" spans="1:4">
      <c r="A315" s="30"/>
      <c r="C315" s="30"/>
      <c r="D315" s="35"/>
    </row>
    <row r="316" spans="1:4">
      <c r="A316" s="30"/>
      <c r="C316" s="30"/>
      <c r="D316" s="35"/>
    </row>
    <row r="317" spans="1:4">
      <c r="A317" s="30"/>
      <c r="C317" s="30"/>
      <c r="D317" s="35"/>
    </row>
    <row r="318" spans="1:4">
      <c r="A318" s="30"/>
      <c r="C318" s="30"/>
      <c r="D318" s="35"/>
    </row>
    <row r="319" spans="1:4">
      <c r="A319" s="30"/>
      <c r="C319" s="30"/>
      <c r="D319" s="35"/>
    </row>
    <row r="320" spans="1:4">
      <c r="A320" s="30"/>
      <c r="C320" s="30"/>
      <c r="D320" s="35"/>
    </row>
    <row r="321" spans="1:4">
      <c r="A321" s="30"/>
      <c r="C321" s="30"/>
      <c r="D321" s="35"/>
    </row>
    <row r="322" spans="1:4">
      <c r="A322" s="30"/>
      <c r="C322" s="30"/>
      <c r="D322" s="35"/>
    </row>
    <row r="323" spans="1:4">
      <c r="A323" s="30"/>
      <c r="C323" s="30"/>
      <c r="D323" s="35"/>
    </row>
    <row r="324" spans="1:4">
      <c r="A324" s="30"/>
      <c r="C324" s="30"/>
      <c r="D324" s="35"/>
    </row>
    <row r="325" spans="1:4">
      <c r="A325" s="30"/>
      <c r="C325" s="30"/>
      <c r="D325" s="35"/>
    </row>
    <row r="326" spans="1:4">
      <c r="A326" s="30"/>
      <c r="C326" s="30"/>
      <c r="D326" s="35"/>
    </row>
    <row r="327" spans="1:4">
      <c r="A327" s="30"/>
      <c r="C327" s="30"/>
      <c r="D327" s="35"/>
    </row>
    <row r="328" spans="1:4">
      <c r="A328" s="30"/>
      <c r="C328" s="30"/>
      <c r="D328" s="35"/>
    </row>
    <row r="329" spans="1:4">
      <c r="A329" s="30"/>
      <c r="C329" s="30"/>
      <c r="D329" s="35"/>
    </row>
    <row r="330" spans="1:4">
      <c r="A330" s="30"/>
      <c r="C330" s="30"/>
      <c r="D330" s="35"/>
    </row>
    <row r="331" spans="1:4">
      <c r="A331" s="30"/>
      <c r="C331" s="30"/>
      <c r="D331" s="35"/>
    </row>
    <row r="332" spans="1:4">
      <c r="A332" s="30"/>
      <c r="C332" s="30"/>
      <c r="D332" s="35"/>
    </row>
    <row r="333" spans="1:4">
      <c r="A333" s="30"/>
      <c r="C333" s="30"/>
      <c r="D333" s="35"/>
    </row>
    <row r="334" spans="1:4">
      <c r="A334" s="30"/>
      <c r="C334" s="30"/>
      <c r="D334" s="35"/>
    </row>
    <row r="335" spans="1:4">
      <c r="A335" s="30"/>
      <c r="C335" s="30"/>
      <c r="D335" s="35"/>
    </row>
    <row r="336" spans="1:4">
      <c r="A336" s="30"/>
      <c r="C336" s="30"/>
      <c r="D336" s="35"/>
    </row>
    <row r="337" spans="1:4">
      <c r="A337" s="30"/>
      <c r="C337" s="30"/>
      <c r="D337" s="35"/>
    </row>
    <row r="338" spans="1:4">
      <c r="A338" s="30"/>
      <c r="C338" s="30"/>
      <c r="D338" s="35"/>
    </row>
    <row r="339" spans="1:4">
      <c r="A339" s="30"/>
      <c r="C339" s="30"/>
      <c r="D339" s="35"/>
    </row>
    <row r="340" spans="1:4">
      <c r="C340" s="30"/>
      <c r="D340" s="35"/>
    </row>
    <row r="341" spans="1:4">
      <c r="C341" s="30"/>
      <c r="D341" s="35"/>
    </row>
  </sheetData>
  <sheetProtection password="A49F" sheet="1" objects="1" scenarios="1"/>
  <mergeCells count="2">
    <mergeCell ref="A5:A14"/>
    <mergeCell ref="A16:A17"/>
  </mergeCells>
  <pageMargins left="0.7" right="0.7" top="0.75" bottom="0.75" header="0.3" footer="0.3"/>
  <pageSetup scale="92" orientation="portrait" horizontalDpi="0" verticalDpi="0" r:id="rId1"/>
</worksheet>
</file>

<file path=xl/worksheets/sheet4.xml><?xml version="1.0" encoding="utf-8"?>
<worksheet xmlns="http://schemas.openxmlformats.org/spreadsheetml/2006/main" xmlns:r="http://schemas.openxmlformats.org/officeDocument/2006/relationships">
  <sheetPr>
    <pageSetUpPr fitToPage="1"/>
  </sheetPr>
  <dimension ref="A1:N340"/>
  <sheetViews>
    <sheetView workbookViewId="0">
      <selection activeCell="F16" sqref="F16"/>
    </sheetView>
  </sheetViews>
  <sheetFormatPr defaultRowHeight="15"/>
  <cols>
    <col min="1" max="1" width="45.85546875" customWidth="1"/>
    <col min="2" max="2" width="2.85546875" style="5" customWidth="1"/>
    <col min="3" max="3" width="14.28515625" style="16" customWidth="1"/>
    <col min="4" max="4" width="12.85546875" style="5" customWidth="1"/>
    <col min="5" max="5" width="22.7109375" customWidth="1"/>
    <col min="6" max="6" width="12.5703125" style="1" customWidth="1"/>
    <col min="7" max="7" width="16.7109375" style="5" customWidth="1"/>
    <col min="8" max="9" width="9.140625" style="5" customWidth="1"/>
    <col min="10" max="14" width="9.140625" style="5"/>
  </cols>
  <sheetData>
    <row r="1" spans="1:10" s="5" customFormat="1">
      <c r="C1" s="15"/>
      <c r="F1" s="6"/>
    </row>
    <row r="2" spans="1:10" ht="15" customHeight="1">
      <c r="A2" s="13" t="s">
        <v>42</v>
      </c>
      <c r="B2" s="7"/>
      <c r="C2" s="20" t="s">
        <v>0</v>
      </c>
      <c r="E2" s="2" t="s">
        <v>37</v>
      </c>
      <c r="F2" s="14">
        <v>0.05</v>
      </c>
    </row>
    <row r="3" spans="1:10">
      <c r="A3" s="12"/>
      <c r="B3" s="7"/>
      <c r="C3" s="16">
        <v>1</v>
      </c>
      <c r="D3" s="5" t="str">
        <f>IF(C3&lt;0,"Enter 0 or 1",IF(C3&gt;1,"Enter 0 or 1"," "))</f>
        <v xml:space="preserve"> </v>
      </c>
      <c r="E3" s="2" t="s">
        <v>41</v>
      </c>
      <c r="F3" s="45">
        <v>0.5</v>
      </c>
      <c r="H3" s="11"/>
      <c r="I3" s="11"/>
    </row>
    <row r="4" spans="1:10">
      <c r="A4" s="12" t="s">
        <v>7</v>
      </c>
      <c r="B4" s="7"/>
      <c r="C4" s="16">
        <v>0</v>
      </c>
      <c r="D4" s="5" t="str">
        <f t="shared" ref="D4:D67" si="0">IF(C4&lt;0,"Enter 0 or 1",IF(C4&gt;1,"Enter 0 or 1"," "))</f>
        <v xml:space="preserve"> </v>
      </c>
      <c r="E4" s="3"/>
      <c r="F4" s="9"/>
      <c r="G4" s="11"/>
      <c r="H4" s="11" t="str">
        <f>ADDRESS(3,3)</f>
        <v>$C$3</v>
      </c>
      <c r="I4" s="11" t="s">
        <v>3</v>
      </c>
      <c r="J4" s="22"/>
    </row>
    <row r="5" spans="1:10" ht="15" customHeight="1">
      <c r="A5" s="124" t="s">
        <v>43</v>
      </c>
      <c r="B5" s="7"/>
      <c r="C5" s="16">
        <v>0</v>
      </c>
      <c r="D5" s="5" t="str">
        <f t="shared" si="0"/>
        <v xml:space="preserve"> </v>
      </c>
      <c r="E5" s="8" t="s">
        <v>11</v>
      </c>
      <c r="F5" s="4"/>
      <c r="G5" s="11"/>
      <c r="H5" s="11" t="str">
        <f>ADDRESS(F6+2,3)</f>
        <v>$C$22</v>
      </c>
      <c r="I5" s="11" t="s">
        <v>4</v>
      </c>
      <c r="J5" s="22"/>
    </row>
    <row r="6" spans="1:10">
      <c r="A6" s="125"/>
      <c r="B6" s="7"/>
      <c r="C6" s="16">
        <v>1</v>
      </c>
      <c r="D6" s="5" t="str">
        <f t="shared" si="0"/>
        <v xml:space="preserve"> </v>
      </c>
      <c r="E6" s="77" t="s">
        <v>1</v>
      </c>
      <c r="F6" s="78">
        <f>COUNTA(C3:C300)</f>
        <v>20</v>
      </c>
      <c r="G6" s="11"/>
      <c r="H6" s="11"/>
      <c r="I6" s="11"/>
    </row>
    <row r="7" spans="1:10">
      <c r="A7" s="125"/>
      <c r="B7" s="7"/>
      <c r="C7" s="16">
        <v>1</v>
      </c>
      <c r="D7" s="5" t="str">
        <f t="shared" si="0"/>
        <v xml:space="preserve"> </v>
      </c>
      <c r="E7" s="79" t="s">
        <v>9</v>
      </c>
      <c r="F7" s="80">
        <f ca="1">AVERAGE(INDIRECT(H4):INDIRECT(H5))</f>
        <v>0.35</v>
      </c>
      <c r="G7" s="11" t="s">
        <v>13</v>
      </c>
    </row>
    <row r="8" spans="1:10">
      <c r="A8" s="125"/>
      <c r="B8" s="7"/>
      <c r="C8" s="16">
        <v>1</v>
      </c>
      <c r="D8" s="5" t="str">
        <f t="shared" si="0"/>
        <v xml:space="preserve"> </v>
      </c>
      <c r="E8" s="79" t="s">
        <v>5</v>
      </c>
      <c r="F8" s="80">
        <f ca="1">SQRT(F7*(1-F7))</f>
        <v>0.47696960070847283</v>
      </c>
    </row>
    <row r="9" spans="1:10">
      <c r="A9" s="125"/>
      <c r="B9" s="7"/>
      <c r="C9" s="16">
        <v>1</v>
      </c>
      <c r="D9" s="5" t="str">
        <f t="shared" si="0"/>
        <v xml:space="preserve"> </v>
      </c>
      <c r="E9" s="79" t="s">
        <v>6</v>
      </c>
      <c r="F9" s="80">
        <f ca="1">F8/SQRT(F6)</f>
        <v>0.1066536450385077</v>
      </c>
    </row>
    <row r="10" spans="1:10">
      <c r="A10" s="125"/>
      <c r="B10" s="7"/>
      <c r="C10" s="16">
        <v>0</v>
      </c>
      <c r="D10" s="5" t="str">
        <f t="shared" si="0"/>
        <v xml:space="preserve"> </v>
      </c>
      <c r="E10" s="79" t="s">
        <v>10</v>
      </c>
      <c r="F10" s="80">
        <f ca="1">(F7-F3)/SQRT(F3*(1-F3)/F6)</f>
        <v>-1.3416407864998741</v>
      </c>
    </row>
    <row r="11" spans="1:10">
      <c r="A11" s="125"/>
      <c r="B11" s="7"/>
      <c r="C11" s="16">
        <v>0</v>
      </c>
      <c r="D11" s="5" t="str">
        <f t="shared" si="0"/>
        <v xml:space="preserve"> </v>
      </c>
      <c r="E11" s="79" t="s">
        <v>40</v>
      </c>
      <c r="F11" s="80">
        <f ca="1">1-NORMSDIST(ABS(F10))</f>
        <v>8.9856247439499937E-2</v>
      </c>
    </row>
    <row r="12" spans="1:10">
      <c r="A12" s="125"/>
      <c r="C12" s="16">
        <v>1</v>
      </c>
      <c r="D12" s="5" t="str">
        <f t="shared" si="0"/>
        <v xml:space="preserve"> </v>
      </c>
      <c r="E12" s="82" t="s">
        <v>44</v>
      </c>
      <c r="F12" s="91">
        <f ca="1">2*(1-NORMSDIST(ABS(F10)))</f>
        <v>0.17971249487899987</v>
      </c>
    </row>
    <row r="13" spans="1:10">
      <c r="A13" s="125"/>
      <c r="C13" s="16">
        <v>0</v>
      </c>
      <c r="D13" s="5" t="str">
        <f t="shared" si="0"/>
        <v xml:space="preserve"> </v>
      </c>
      <c r="E13" s="5"/>
      <c r="F13" s="6"/>
    </row>
    <row r="14" spans="1:10">
      <c r="A14" s="125"/>
      <c r="C14" s="16">
        <v>1</v>
      </c>
      <c r="D14" s="5" t="str">
        <f t="shared" si="0"/>
        <v xml:space="preserve"> </v>
      </c>
      <c r="E14" s="5"/>
      <c r="F14" s="6"/>
    </row>
    <row r="15" spans="1:10">
      <c r="A15" s="126"/>
      <c r="C15" s="16">
        <v>0</v>
      </c>
      <c r="D15" s="5" t="str">
        <f t="shared" si="0"/>
        <v xml:space="preserve"> </v>
      </c>
      <c r="E15" s="5" t="s">
        <v>12</v>
      </c>
      <c r="F15" s="6"/>
    </row>
    <row r="16" spans="1:10">
      <c r="A16" s="5"/>
      <c r="C16" s="16">
        <v>0</v>
      </c>
      <c r="D16" s="5" t="str">
        <f t="shared" si="0"/>
        <v xml:space="preserve"> </v>
      </c>
      <c r="E16" s="19" t="str">
        <f ca="1">IF(MIN(E17,E18)&lt;5,"Violation of Minimum Sample Size"," ")</f>
        <v xml:space="preserve"> </v>
      </c>
      <c r="F16" s="6"/>
    </row>
    <row r="17" spans="1:7">
      <c r="A17" s="127" t="s">
        <v>14</v>
      </c>
      <c r="C17" s="16">
        <v>0</v>
      </c>
      <c r="D17" s="5" t="str">
        <f t="shared" si="0"/>
        <v xml:space="preserve"> </v>
      </c>
      <c r="E17" s="11">
        <f ca="1">COUNTIF(INDIRECT(H4):INDIRECT(H5),"0")</f>
        <v>13</v>
      </c>
      <c r="F17" s="17"/>
    </row>
    <row r="18" spans="1:7">
      <c r="A18" s="127"/>
      <c r="C18" s="16">
        <v>0</v>
      </c>
      <c r="D18" s="5" t="str">
        <f t="shared" si="0"/>
        <v xml:space="preserve"> </v>
      </c>
      <c r="E18" s="11">
        <f ca="1">COUNTIF(INDIRECT(H4):INDIRECT(H5),"1")</f>
        <v>7</v>
      </c>
      <c r="F18" s="17"/>
      <c r="G18" s="11"/>
    </row>
    <row r="19" spans="1:7">
      <c r="A19" s="5"/>
      <c r="C19" s="16">
        <v>0</v>
      </c>
      <c r="D19" s="5" t="str">
        <f t="shared" si="0"/>
        <v xml:space="preserve"> </v>
      </c>
      <c r="E19" s="11"/>
      <c r="F19" s="17"/>
      <c r="G19" s="11"/>
    </row>
    <row r="20" spans="1:7">
      <c r="A20" s="5"/>
      <c r="C20" s="16">
        <v>0</v>
      </c>
      <c r="D20" s="5" t="str">
        <f t="shared" si="0"/>
        <v xml:space="preserve"> </v>
      </c>
      <c r="E20" s="10"/>
      <c r="F20" s="18"/>
      <c r="G20" s="11"/>
    </row>
    <row r="21" spans="1:7">
      <c r="A21" s="5"/>
      <c r="C21" s="16">
        <v>0</v>
      </c>
      <c r="D21" s="5" t="str">
        <f t="shared" si="0"/>
        <v xml:space="preserve"> </v>
      </c>
      <c r="E21" s="10"/>
      <c r="F21" s="18"/>
      <c r="G21" s="10"/>
    </row>
    <row r="22" spans="1:7">
      <c r="A22" s="5"/>
      <c r="C22" s="16">
        <v>0</v>
      </c>
      <c r="D22" s="5" t="str">
        <f t="shared" si="0"/>
        <v xml:space="preserve"> </v>
      </c>
      <c r="E22" s="5"/>
      <c r="F22" s="6"/>
      <c r="G22" s="10"/>
    </row>
    <row r="23" spans="1:7">
      <c r="A23" s="5"/>
      <c r="D23" s="5" t="str">
        <f t="shared" si="0"/>
        <v xml:space="preserve"> </v>
      </c>
      <c r="E23" s="5"/>
      <c r="F23" s="6"/>
    </row>
    <row r="24" spans="1:7">
      <c r="A24" s="5"/>
      <c r="D24" s="5" t="str">
        <f t="shared" si="0"/>
        <v xml:space="preserve"> </v>
      </c>
      <c r="E24" s="5"/>
      <c r="F24" s="6"/>
    </row>
    <row r="25" spans="1:7">
      <c r="A25" s="5"/>
      <c r="D25" s="5" t="str">
        <f t="shared" si="0"/>
        <v xml:space="preserve"> </v>
      </c>
      <c r="E25" s="5"/>
      <c r="F25" s="6"/>
    </row>
    <row r="26" spans="1:7">
      <c r="A26" s="5"/>
      <c r="D26" s="5" t="str">
        <f t="shared" si="0"/>
        <v xml:space="preserve"> </v>
      </c>
      <c r="E26" s="5"/>
      <c r="F26" s="6"/>
    </row>
    <row r="27" spans="1:7">
      <c r="A27" s="5"/>
      <c r="D27" s="5" t="str">
        <f t="shared" si="0"/>
        <v xml:space="preserve"> </v>
      </c>
      <c r="E27" s="5"/>
      <c r="F27" s="6"/>
    </row>
    <row r="28" spans="1:7">
      <c r="A28" s="5"/>
      <c r="D28" s="5" t="str">
        <f t="shared" si="0"/>
        <v xml:space="preserve"> </v>
      </c>
      <c r="E28" s="5"/>
      <c r="F28" s="6"/>
    </row>
    <row r="29" spans="1:7">
      <c r="A29" s="5"/>
      <c r="D29" s="5" t="str">
        <f t="shared" si="0"/>
        <v xml:space="preserve"> </v>
      </c>
      <c r="E29" s="5"/>
      <c r="F29" s="6"/>
    </row>
    <row r="30" spans="1:7">
      <c r="A30" s="5"/>
      <c r="D30" s="5" t="str">
        <f t="shared" si="0"/>
        <v xml:space="preserve"> </v>
      </c>
      <c r="E30" s="5"/>
      <c r="F30" s="6"/>
    </row>
    <row r="31" spans="1:7">
      <c r="A31" s="5"/>
      <c r="D31" s="5" t="str">
        <f t="shared" si="0"/>
        <v xml:space="preserve"> </v>
      </c>
      <c r="E31" s="5"/>
      <c r="F31" s="6"/>
    </row>
    <row r="32" spans="1:7">
      <c r="A32" s="5"/>
      <c r="D32" s="5" t="str">
        <f t="shared" si="0"/>
        <v xml:space="preserve"> </v>
      </c>
      <c r="E32" s="5"/>
      <c r="F32" s="6"/>
    </row>
    <row r="33" spans="1:6">
      <c r="A33" s="5"/>
      <c r="D33" s="5" t="str">
        <f t="shared" si="0"/>
        <v xml:space="preserve"> </v>
      </c>
      <c r="E33" s="5"/>
      <c r="F33" s="6"/>
    </row>
    <row r="34" spans="1:6">
      <c r="A34" s="5"/>
      <c r="D34" s="5" t="str">
        <f t="shared" si="0"/>
        <v xml:space="preserve"> </v>
      </c>
      <c r="E34" s="5"/>
      <c r="F34" s="6"/>
    </row>
    <row r="35" spans="1:6">
      <c r="A35" s="5"/>
      <c r="D35" s="5" t="str">
        <f t="shared" si="0"/>
        <v xml:space="preserve"> </v>
      </c>
      <c r="E35" s="5"/>
      <c r="F35" s="6"/>
    </row>
    <row r="36" spans="1:6">
      <c r="A36" s="5"/>
      <c r="D36" s="5" t="str">
        <f t="shared" si="0"/>
        <v xml:space="preserve"> </v>
      </c>
      <c r="E36" s="5"/>
      <c r="F36" s="6"/>
    </row>
    <row r="37" spans="1:6">
      <c r="A37" s="5"/>
      <c r="D37" s="5" t="str">
        <f t="shared" si="0"/>
        <v xml:space="preserve"> </v>
      </c>
      <c r="E37" s="5"/>
      <c r="F37" s="6"/>
    </row>
    <row r="38" spans="1:6">
      <c r="A38" s="5"/>
      <c r="D38" s="5" t="str">
        <f t="shared" si="0"/>
        <v xml:space="preserve"> </v>
      </c>
      <c r="E38" s="5"/>
      <c r="F38" s="6"/>
    </row>
    <row r="39" spans="1:6">
      <c r="A39" s="5"/>
      <c r="D39" s="5" t="str">
        <f t="shared" si="0"/>
        <v xml:space="preserve"> </v>
      </c>
      <c r="E39" s="5"/>
      <c r="F39" s="6"/>
    </row>
    <row r="40" spans="1:6">
      <c r="A40" s="5"/>
      <c r="D40" s="5" t="str">
        <f t="shared" si="0"/>
        <v xml:space="preserve"> </v>
      </c>
      <c r="E40" s="5"/>
      <c r="F40" s="6"/>
    </row>
    <row r="41" spans="1:6">
      <c r="A41" s="5"/>
      <c r="D41" s="5" t="str">
        <f t="shared" si="0"/>
        <v xml:space="preserve"> </v>
      </c>
      <c r="E41" s="5"/>
      <c r="F41" s="6"/>
    </row>
    <row r="42" spans="1:6">
      <c r="A42" s="5"/>
      <c r="D42" s="5" t="str">
        <f t="shared" si="0"/>
        <v xml:space="preserve"> </v>
      </c>
      <c r="E42" s="5"/>
      <c r="F42" s="6"/>
    </row>
    <row r="43" spans="1:6">
      <c r="A43" s="5"/>
      <c r="D43" s="5" t="str">
        <f t="shared" si="0"/>
        <v xml:space="preserve"> </v>
      </c>
      <c r="E43" s="5"/>
      <c r="F43" s="6"/>
    </row>
    <row r="44" spans="1:6">
      <c r="A44" s="5"/>
      <c r="D44" s="5" t="str">
        <f t="shared" si="0"/>
        <v xml:space="preserve"> </v>
      </c>
      <c r="E44" s="5"/>
      <c r="F44" s="6"/>
    </row>
    <row r="45" spans="1:6">
      <c r="A45" s="5"/>
      <c r="D45" s="5" t="str">
        <f t="shared" si="0"/>
        <v xml:space="preserve"> </v>
      </c>
      <c r="E45" s="5"/>
      <c r="F45" s="6"/>
    </row>
    <row r="46" spans="1:6">
      <c r="A46" s="5"/>
      <c r="D46" s="5" t="str">
        <f t="shared" si="0"/>
        <v xml:space="preserve"> </v>
      </c>
      <c r="E46" s="5"/>
      <c r="F46" s="6"/>
    </row>
    <row r="47" spans="1:6">
      <c r="A47" s="5"/>
      <c r="D47" s="5" t="str">
        <f t="shared" si="0"/>
        <v xml:space="preserve"> </v>
      </c>
      <c r="E47" s="5"/>
      <c r="F47" s="6"/>
    </row>
    <row r="48" spans="1:6">
      <c r="A48" s="5"/>
      <c r="D48" s="5" t="str">
        <f t="shared" si="0"/>
        <v xml:space="preserve"> </v>
      </c>
      <c r="E48" s="5"/>
      <c r="F48" s="6"/>
    </row>
    <row r="49" spans="1:6">
      <c r="A49" s="5"/>
      <c r="D49" s="5" t="str">
        <f t="shared" si="0"/>
        <v xml:space="preserve"> </v>
      </c>
      <c r="E49" s="5"/>
      <c r="F49" s="6"/>
    </row>
    <row r="50" spans="1:6">
      <c r="A50" s="5"/>
      <c r="D50" s="5" t="str">
        <f t="shared" si="0"/>
        <v xml:space="preserve"> </v>
      </c>
      <c r="E50" s="5"/>
      <c r="F50" s="6"/>
    </row>
    <row r="51" spans="1:6">
      <c r="A51" s="5"/>
      <c r="D51" s="5" t="str">
        <f t="shared" si="0"/>
        <v xml:space="preserve"> </v>
      </c>
      <c r="E51" s="5"/>
      <c r="F51" s="6"/>
    </row>
    <row r="52" spans="1:6">
      <c r="A52" s="5"/>
      <c r="D52" s="5" t="str">
        <f t="shared" si="0"/>
        <v xml:space="preserve"> </v>
      </c>
      <c r="E52" s="5"/>
      <c r="F52" s="6"/>
    </row>
    <row r="53" spans="1:6">
      <c r="A53" s="5"/>
      <c r="D53" s="5" t="str">
        <f t="shared" si="0"/>
        <v xml:space="preserve"> </v>
      </c>
      <c r="E53" s="5"/>
      <c r="F53" s="6"/>
    </row>
    <row r="54" spans="1:6">
      <c r="A54" s="5"/>
      <c r="D54" s="5" t="str">
        <f t="shared" si="0"/>
        <v xml:space="preserve"> </v>
      </c>
      <c r="E54" s="5"/>
      <c r="F54" s="6"/>
    </row>
    <row r="55" spans="1:6">
      <c r="A55" s="5"/>
      <c r="D55" s="5" t="str">
        <f t="shared" si="0"/>
        <v xml:space="preserve"> </v>
      </c>
      <c r="E55" s="5"/>
      <c r="F55" s="6"/>
    </row>
    <row r="56" spans="1:6">
      <c r="A56" s="5"/>
      <c r="D56" s="5" t="str">
        <f t="shared" si="0"/>
        <v xml:space="preserve"> </v>
      </c>
      <c r="E56" s="5"/>
      <c r="F56" s="6"/>
    </row>
    <row r="57" spans="1:6">
      <c r="A57" s="5"/>
      <c r="D57" s="5" t="str">
        <f t="shared" si="0"/>
        <v xml:space="preserve"> </v>
      </c>
      <c r="E57" s="5"/>
      <c r="F57" s="6"/>
    </row>
    <row r="58" spans="1:6">
      <c r="A58" s="5"/>
      <c r="D58" s="5" t="str">
        <f t="shared" si="0"/>
        <v xml:space="preserve"> </v>
      </c>
      <c r="E58" s="5"/>
      <c r="F58" s="6"/>
    </row>
    <row r="59" spans="1:6">
      <c r="A59" s="5"/>
      <c r="D59" s="5" t="str">
        <f t="shared" si="0"/>
        <v xml:space="preserve"> </v>
      </c>
      <c r="E59" s="5"/>
      <c r="F59" s="6"/>
    </row>
    <row r="60" spans="1:6">
      <c r="A60" s="5"/>
      <c r="D60" s="5" t="str">
        <f t="shared" si="0"/>
        <v xml:space="preserve"> </v>
      </c>
      <c r="E60" s="5"/>
      <c r="F60" s="6"/>
    </row>
    <row r="61" spans="1:6">
      <c r="A61" s="5"/>
      <c r="D61" s="5" t="str">
        <f t="shared" si="0"/>
        <v xml:space="preserve"> </v>
      </c>
      <c r="E61" s="5"/>
      <c r="F61" s="6"/>
    </row>
    <row r="62" spans="1:6">
      <c r="A62" s="5"/>
      <c r="D62" s="5" t="str">
        <f t="shared" si="0"/>
        <v xml:space="preserve"> </v>
      </c>
      <c r="E62" s="5"/>
      <c r="F62" s="6"/>
    </row>
    <row r="63" spans="1:6">
      <c r="A63" s="5"/>
      <c r="D63" s="5" t="str">
        <f t="shared" si="0"/>
        <v xml:space="preserve"> </v>
      </c>
      <c r="E63" s="5"/>
      <c r="F63" s="6"/>
    </row>
    <row r="64" spans="1:6">
      <c r="A64" s="5"/>
      <c r="D64" s="5" t="str">
        <f t="shared" si="0"/>
        <v xml:space="preserve"> </v>
      </c>
      <c r="E64" s="5"/>
      <c r="F64" s="6"/>
    </row>
    <row r="65" spans="1:6">
      <c r="A65" s="5"/>
      <c r="D65" s="5" t="str">
        <f t="shared" si="0"/>
        <v xml:space="preserve"> </v>
      </c>
      <c r="E65" s="5"/>
      <c r="F65" s="6"/>
    </row>
    <row r="66" spans="1:6">
      <c r="A66" s="5"/>
      <c r="D66" s="5" t="str">
        <f t="shared" si="0"/>
        <v xml:space="preserve"> </v>
      </c>
      <c r="E66" s="5"/>
      <c r="F66" s="6"/>
    </row>
    <row r="67" spans="1:6">
      <c r="A67" s="5"/>
      <c r="D67" s="5" t="str">
        <f t="shared" si="0"/>
        <v xml:space="preserve"> </v>
      </c>
      <c r="E67" s="5"/>
      <c r="F67" s="6"/>
    </row>
    <row r="68" spans="1:6">
      <c r="A68" s="5"/>
      <c r="D68" s="5" t="str">
        <f t="shared" ref="D68:D131" si="1">IF(C68&lt;0,"Enter 0 or 1",IF(C68&gt;1,"Enter 0 or 1"," "))</f>
        <v xml:space="preserve"> </v>
      </c>
      <c r="E68" s="5"/>
      <c r="F68" s="6"/>
    </row>
    <row r="69" spans="1:6">
      <c r="A69" s="5"/>
      <c r="D69" s="5" t="str">
        <f t="shared" si="1"/>
        <v xml:space="preserve"> </v>
      </c>
      <c r="E69" s="5"/>
      <c r="F69" s="6"/>
    </row>
    <row r="70" spans="1:6">
      <c r="A70" s="5"/>
      <c r="D70" s="5" t="str">
        <f t="shared" si="1"/>
        <v xml:space="preserve"> </v>
      </c>
      <c r="E70" s="5"/>
      <c r="F70" s="6"/>
    </row>
    <row r="71" spans="1:6">
      <c r="A71" s="5"/>
      <c r="D71" s="5" t="str">
        <f t="shared" si="1"/>
        <v xml:space="preserve"> </v>
      </c>
      <c r="E71" s="5"/>
      <c r="F71" s="6"/>
    </row>
    <row r="72" spans="1:6">
      <c r="A72" s="5"/>
      <c r="D72" s="5" t="str">
        <f t="shared" si="1"/>
        <v xml:space="preserve"> </v>
      </c>
      <c r="E72" s="5"/>
      <c r="F72" s="6"/>
    </row>
    <row r="73" spans="1:6">
      <c r="A73" s="5"/>
      <c r="D73" s="5" t="str">
        <f t="shared" si="1"/>
        <v xml:space="preserve"> </v>
      </c>
      <c r="E73" s="5"/>
      <c r="F73" s="6"/>
    </row>
    <row r="74" spans="1:6">
      <c r="A74" s="5"/>
      <c r="D74" s="5" t="str">
        <f t="shared" si="1"/>
        <v xml:space="preserve"> </v>
      </c>
      <c r="E74" s="5"/>
      <c r="F74" s="6"/>
    </row>
    <row r="75" spans="1:6">
      <c r="A75" s="5"/>
      <c r="D75" s="5" t="str">
        <f t="shared" si="1"/>
        <v xml:space="preserve"> </v>
      </c>
      <c r="E75" s="5"/>
      <c r="F75" s="6"/>
    </row>
    <row r="76" spans="1:6">
      <c r="A76" s="5"/>
      <c r="D76" s="5" t="str">
        <f t="shared" si="1"/>
        <v xml:space="preserve"> </v>
      </c>
      <c r="E76" s="5"/>
      <c r="F76" s="6"/>
    </row>
    <row r="77" spans="1:6">
      <c r="A77" s="5"/>
      <c r="D77" s="5" t="str">
        <f t="shared" si="1"/>
        <v xml:space="preserve"> </v>
      </c>
      <c r="E77" s="5"/>
      <c r="F77" s="6"/>
    </row>
    <row r="78" spans="1:6">
      <c r="A78" s="5"/>
      <c r="D78" s="5" t="str">
        <f t="shared" si="1"/>
        <v xml:space="preserve"> </v>
      </c>
      <c r="E78" s="5"/>
      <c r="F78" s="6"/>
    </row>
    <row r="79" spans="1:6">
      <c r="A79" s="5"/>
      <c r="D79" s="5" t="str">
        <f t="shared" si="1"/>
        <v xml:space="preserve"> </v>
      </c>
      <c r="E79" s="5"/>
      <c r="F79" s="6"/>
    </row>
    <row r="80" spans="1:6">
      <c r="A80" s="5"/>
      <c r="D80" s="5" t="str">
        <f t="shared" si="1"/>
        <v xml:space="preserve"> </v>
      </c>
      <c r="E80" s="5"/>
      <c r="F80" s="6"/>
    </row>
    <row r="81" spans="1:6">
      <c r="A81" s="5"/>
      <c r="D81" s="5" t="str">
        <f t="shared" si="1"/>
        <v xml:space="preserve"> </v>
      </c>
      <c r="E81" s="5"/>
      <c r="F81" s="6"/>
    </row>
    <row r="82" spans="1:6">
      <c r="A82" s="5"/>
      <c r="D82" s="5" t="str">
        <f t="shared" si="1"/>
        <v xml:space="preserve"> </v>
      </c>
      <c r="E82" s="5"/>
      <c r="F82" s="6"/>
    </row>
    <row r="83" spans="1:6">
      <c r="A83" s="5"/>
      <c r="D83" s="5" t="str">
        <f t="shared" si="1"/>
        <v xml:space="preserve"> </v>
      </c>
      <c r="E83" s="5"/>
      <c r="F83" s="6"/>
    </row>
    <row r="84" spans="1:6">
      <c r="A84" s="5"/>
      <c r="D84" s="5" t="str">
        <f t="shared" si="1"/>
        <v xml:space="preserve"> </v>
      </c>
      <c r="E84" s="5"/>
      <c r="F84" s="6"/>
    </row>
    <row r="85" spans="1:6">
      <c r="A85" s="5"/>
      <c r="D85" s="5" t="str">
        <f t="shared" si="1"/>
        <v xml:space="preserve"> </v>
      </c>
      <c r="E85" s="5"/>
      <c r="F85" s="6"/>
    </row>
    <row r="86" spans="1:6">
      <c r="A86" s="5"/>
      <c r="D86" s="5" t="str">
        <f t="shared" si="1"/>
        <v xml:space="preserve"> </v>
      </c>
      <c r="E86" s="5"/>
      <c r="F86" s="6"/>
    </row>
    <row r="87" spans="1:6">
      <c r="A87" s="5"/>
      <c r="D87" s="5" t="str">
        <f t="shared" si="1"/>
        <v xml:space="preserve"> </v>
      </c>
      <c r="E87" s="5"/>
      <c r="F87" s="6"/>
    </row>
    <row r="88" spans="1:6">
      <c r="A88" s="5"/>
      <c r="D88" s="5" t="str">
        <f t="shared" si="1"/>
        <v xml:space="preserve"> </v>
      </c>
      <c r="E88" s="5"/>
      <c r="F88" s="6"/>
    </row>
    <row r="89" spans="1:6">
      <c r="A89" s="5"/>
      <c r="D89" s="5" t="str">
        <f t="shared" si="1"/>
        <v xml:space="preserve"> </v>
      </c>
      <c r="E89" s="5"/>
      <c r="F89" s="6"/>
    </row>
    <row r="90" spans="1:6">
      <c r="A90" s="5"/>
      <c r="D90" s="5" t="str">
        <f t="shared" si="1"/>
        <v xml:space="preserve"> </v>
      </c>
      <c r="E90" s="5"/>
      <c r="F90" s="6"/>
    </row>
    <row r="91" spans="1:6">
      <c r="A91" s="5"/>
      <c r="D91" s="5" t="str">
        <f t="shared" si="1"/>
        <v xml:space="preserve"> </v>
      </c>
      <c r="E91" s="5"/>
      <c r="F91" s="6"/>
    </row>
    <row r="92" spans="1:6">
      <c r="A92" s="5"/>
      <c r="D92" s="5" t="str">
        <f t="shared" si="1"/>
        <v xml:space="preserve"> </v>
      </c>
      <c r="E92" s="5"/>
      <c r="F92" s="6"/>
    </row>
    <row r="93" spans="1:6">
      <c r="A93" s="5"/>
      <c r="D93" s="5" t="str">
        <f t="shared" si="1"/>
        <v xml:space="preserve"> </v>
      </c>
      <c r="E93" s="5"/>
      <c r="F93" s="6"/>
    </row>
    <row r="94" spans="1:6">
      <c r="A94" s="5"/>
      <c r="D94" s="5" t="str">
        <f t="shared" si="1"/>
        <v xml:space="preserve"> </v>
      </c>
      <c r="E94" s="5"/>
      <c r="F94" s="6"/>
    </row>
    <row r="95" spans="1:6">
      <c r="A95" s="5"/>
      <c r="D95" s="5" t="str">
        <f t="shared" si="1"/>
        <v xml:space="preserve"> </v>
      </c>
      <c r="E95" s="5"/>
      <c r="F95" s="6"/>
    </row>
    <row r="96" spans="1:6">
      <c r="A96" s="5"/>
      <c r="D96" s="5" t="str">
        <f t="shared" si="1"/>
        <v xml:space="preserve"> </v>
      </c>
      <c r="E96" s="5"/>
      <c r="F96" s="6"/>
    </row>
    <row r="97" spans="1:6">
      <c r="A97" s="5"/>
      <c r="D97" s="5" t="str">
        <f t="shared" si="1"/>
        <v xml:space="preserve"> </v>
      </c>
      <c r="E97" s="5"/>
      <c r="F97" s="6"/>
    </row>
    <row r="98" spans="1:6">
      <c r="A98" s="5"/>
      <c r="D98" s="5" t="str">
        <f t="shared" si="1"/>
        <v xml:space="preserve"> </v>
      </c>
      <c r="E98" s="5"/>
      <c r="F98" s="6"/>
    </row>
    <row r="99" spans="1:6">
      <c r="A99" s="5"/>
      <c r="D99" s="5" t="str">
        <f t="shared" si="1"/>
        <v xml:space="preserve"> </v>
      </c>
      <c r="E99" s="5"/>
      <c r="F99" s="6"/>
    </row>
    <row r="100" spans="1:6">
      <c r="A100" s="5"/>
      <c r="D100" s="5" t="str">
        <f t="shared" si="1"/>
        <v xml:space="preserve"> </v>
      </c>
      <c r="E100" s="5"/>
      <c r="F100" s="6"/>
    </row>
    <row r="101" spans="1:6">
      <c r="A101" s="5"/>
      <c r="D101" s="5" t="str">
        <f t="shared" si="1"/>
        <v xml:space="preserve"> </v>
      </c>
      <c r="E101" s="5"/>
      <c r="F101" s="6"/>
    </row>
    <row r="102" spans="1:6">
      <c r="A102" s="5"/>
      <c r="D102" s="5" t="str">
        <f t="shared" si="1"/>
        <v xml:space="preserve"> </v>
      </c>
      <c r="E102" s="5"/>
      <c r="F102" s="6"/>
    </row>
    <row r="103" spans="1:6">
      <c r="A103" s="5"/>
      <c r="D103" s="5" t="str">
        <f t="shared" si="1"/>
        <v xml:space="preserve"> </v>
      </c>
      <c r="E103" s="5"/>
      <c r="F103" s="6"/>
    </row>
    <row r="104" spans="1:6">
      <c r="A104" s="5"/>
      <c r="D104" s="5" t="str">
        <f t="shared" si="1"/>
        <v xml:space="preserve"> </v>
      </c>
      <c r="E104" s="5"/>
      <c r="F104" s="6"/>
    </row>
    <row r="105" spans="1:6">
      <c r="A105" s="5"/>
      <c r="D105" s="5" t="str">
        <f t="shared" si="1"/>
        <v xml:space="preserve"> </v>
      </c>
      <c r="E105" s="5"/>
      <c r="F105" s="6"/>
    </row>
    <row r="106" spans="1:6">
      <c r="A106" s="5"/>
      <c r="D106" s="5" t="str">
        <f t="shared" si="1"/>
        <v xml:space="preserve"> </v>
      </c>
      <c r="E106" s="5"/>
      <c r="F106" s="6"/>
    </row>
    <row r="107" spans="1:6">
      <c r="A107" s="5"/>
      <c r="D107" s="5" t="str">
        <f t="shared" si="1"/>
        <v xml:space="preserve"> </v>
      </c>
      <c r="E107" s="5"/>
      <c r="F107" s="6"/>
    </row>
    <row r="108" spans="1:6">
      <c r="A108" s="5"/>
      <c r="D108" s="5" t="str">
        <f t="shared" si="1"/>
        <v xml:space="preserve"> </v>
      </c>
      <c r="E108" s="5"/>
      <c r="F108" s="6"/>
    </row>
    <row r="109" spans="1:6">
      <c r="A109" s="5"/>
      <c r="D109" s="5" t="str">
        <f t="shared" si="1"/>
        <v xml:space="preserve"> </v>
      </c>
      <c r="E109" s="5"/>
      <c r="F109" s="6"/>
    </row>
    <row r="110" spans="1:6">
      <c r="A110" s="5"/>
      <c r="D110" s="5" t="str">
        <f t="shared" si="1"/>
        <v xml:space="preserve"> </v>
      </c>
      <c r="E110" s="5"/>
      <c r="F110" s="6"/>
    </row>
    <row r="111" spans="1:6">
      <c r="A111" s="5"/>
      <c r="D111" s="5" t="str">
        <f t="shared" si="1"/>
        <v xml:space="preserve"> </v>
      </c>
      <c r="E111" s="5"/>
      <c r="F111" s="6"/>
    </row>
    <row r="112" spans="1:6">
      <c r="A112" s="5"/>
      <c r="D112" s="5" t="str">
        <f t="shared" si="1"/>
        <v xml:space="preserve"> </v>
      </c>
      <c r="E112" s="5"/>
      <c r="F112" s="6"/>
    </row>
    <row r="113" spans="1:6">
      <c r="A113" s="5"/>
      <c r="D113" s="5" t="str">
        <f t="shared" si="1"/>
        <v xml:space="preserve"> </v>
      </c>
      <c r="E113" s="5"/>
      <c r="F113" s="6"/>
    </row>
    <row r="114" spans="1:6">
      <c r="A114" s="5"/>
      <c r="D114" s="5" t="str">
        <f t="shared" si="1"/>
        <v xml:space="preserve"> </v>
      </c>
      <c r="E114" s="5"/>
      <c r="F114" s="6"/>
    </row>
    <row r="115" spans="1:6">
      <c r="A115" s="5"/>
      <c r="D115" s="5" t="str">
        <f t="shared" si="1"/>
        <v xml:space="preserve"> </v>
      </c>
      <c r="E115" s="5"/>
      <c r="F115" s="6"/>
    </row>
    <row r="116" spans="1:6">
      <c r="A116" s="5"/>
      <c r="D116" s="5" t="str">
        <f t="shared" si="1"/>
        <v xml:space="preserve"> </v>
      </c>
      <c r="E116" s="5"/>
      <c r="F116" s="6"/>
    </row>
    <row r="117" spans="1:6">
      <c r="A117" s="5"/>
      <c r="D117" s="5" t="str">
        <f t="shared" si="1"/>
        <v xml:space="preserve"> </v>
      </c>
      <c r="E117" s="5"/>
      <c r="F117" s="6"/>
    </row>
    <row r="118" spans="1:6">
      <c r="A118" s="5"/>
      <c r="D118" s="5" t="str">
        <f t="shared" si="1"/>
        <v xml:space="preserve"> </v>
      </c>
      <c r="E118" s="5"/>
      <c r="F118" s="6"/>
    </row>
    <row r="119" spans="1:6">
      <c r="A119" s="5"/>
      <c r="D119" s="5" t="str">
        <f t="shared" si="1"/>
        <v xml:space="preserve"> </v>
      </c>
      <c r="E119" s="5"/>
      <c r="F119" s="6"/>
    </row>
    <row r="120" spans="1:6">
      <c r="A120" s="5"/>
      <c r="D120" s="5" t="str">
        <f t="shared" si="1"/>
        <v xml:space="preserve"> </v>
      </c>
      <c r="E120" s="5"/>
      <c r="F120" s="6"/>
    </row>
    <row r="121" spans="1:6">
      <c r="A121" s="5"/>
      <c r="D121" s="5" t="str">
        <f t="shared" si="1"/>
        <v xml:space="preserve"> </v>
      </c>
      <c r="E121" s="5"/>
      <c r="F121" s="6"/>
    </row>
    <row r="122" spans="1:6">
      <c r="A122" s="5"/>
      <c r="D122" s="5" t="str">
        <f t="shared" si="1"/>
        <v xml:space="preserve"> </v>
      </c>
      <c r="E122" s="5"/>
      <c r="F122" s="6"/>
    </row>
    <row r="123" spans="1:6">
      <c r="A123" s="5"/>
      <c r="D123" s="5" t="str">
        <f t="shared" si="1"/>
        <v xml:space="preserve"> </v>
      </c>
      <c r="E123" s="5"/>
      <c r="F123" s="6"/>
    </row>
    <row r="124" spans="1:6">
      <c r="A124" s="5"/>
      <c r="D124" s="5" t="str">
        <f t="shared" si="1"/>
        <v xml:space="preserve"> </v>
      </c>
      <c r="E124" s="5"/>
      <c r="F124" s="6"/>
    </row>
    <row r="125" spans="1:6">
      <c r="A125" s="5"/>
      <c r="D125" s="5" t="str">
        <f t="shared" si="1"/>
        <v xml:space="preserve"> </v>
      </c>
      <c r="E125" s="5"/>
      <c r="F125" s="6"/>
    </row>
    <row r="126" spans="1:6">
      <c r="A126" s="5"/>
      <c r="D126" s="5" t="str">
        <f t="shared" si="1"/>
        <v xml:space="preserve"> </v>
      </c>
      <c r="E126" s="5"/>
      <c r="F126" s="6"/>
    </row>
    <row r="127" spans="1:6">
      <c r="A127" s="5"/>
      <c r="D127" s="5" t="str">
        <f t="shared" si="1"/>
        <v xml:space="preserve"> </v>
      </c>
      <c r="E127" s="5"/>
      <c r="F127" s="6"/>
    </row>
    <row r="128" spans="1:6">
      <c r="A128" s="5"/>
      <c r="D128" s="5" t="str">
        <f t="shared" si="1"/>
        <v xml:space="preserve"> </v>
      </c>
      <c r="E128" s="5"/>
      <c r="F128" s="6"/>
    </row>
    <row r="129" spans="1:6">
      <c r="A129" s="5"/>
      <c r="D129" s="5" t="str">
        <f t="shared" si="1"/>
        <v xml:space="preserve"> </v>
      </c>
      <c r="E129" s="5"/>
      <c r="F129" s="6"/>
    </row>
    <row r="130" spans="1:6">
      <c r="A130" s="5"/>
      <c r="D130" s="5" t="str">
        <f t="shared" si="1"/>
        <v xml:space="preserve"> </v>
      </c>
      <c r="E130" s="5"/>
      <c r="F130" s="6"/>
    </row>
    <row r="131" spans="1:6">
      <c r="A131" s="5"/>
      <c r="D131" s="5" t="str">
        <f t="shared" si="1"/>
        <v xml:space="preserve"> </v>
      </c>
      <c r="E131" s="5"/>
      <c r="F131" s="6"/>
    </row>
    <row r="132" spans="1:6">
      <c r="A132" s="5"/>
      <c r="D132" s="5" t="str">
        <f t="shared" ref="D132:D195" si="2">IF(C132&lt;0,"Enter 0 or 1",IF(C132&gt;1,"Enter 0 or 1"," "))</f>
        <v xml:space="preserve"> </v>
      </c>
      <c r="E132" s="5"/>
      <c r="F132" s="6"/>
    </row>
    <row r="133" spans="1:6">
      <c r="A133" s="5"/>
      <c r="D133" s="5" t="str">
        <f t="shared" si="2"/>
        <v xml:space="preserve"> </v>
      </c>
      <c r="E133" s="5"/>
      <c r="F133" s="6"/>
    </row>
    <row r="134" spans="1:6">
      <c r="A134" s="5"/>
      <c r="D134" s="5" t="str">
        <f t="shared" si="2"/>
        <v xml:space="preserve"> </v>
      </c>
      <c r="E134" s="5"/>
      <c r="F134" s="6"/>
    </row>
    <row r="135" spans="1:6">
      <c r="A135" s="5"/>
      <c r="D135" s="5" t="str">
        <f t="shared" si="2"/>
        <v xml:space="preserve"> </v>
      </c>
      <c r="E135" s="5"/>
      <c r="F135" s="6"/>
    </row>
    <row r="136" spans="1:6">
      <c r="A136" s="5"/>
      <c r="D136" s="5" t="str">
        <f t="shared" si="2"/>
        <v xml:space="preserve"> </v>
      </c>
      <c r="E136" s="5"/>
      <c r="F136" s="6"/>
    </row>
    <row r="137" spans="1:6">
      <c r="A137" s="5"/>
      <c r="D137" s="5" t="str">
        <f t="shared" si="2"/>
        <v xml:space="preserve"> </v>
      </c>
      <c r="E137" s="5"/>
      <c r="F137" s="6"/>
    </row>
    <row r="138" spans="1:6">
      <c r="A138" s="5"/>
      <c r="D138" s="5" t="str">
        <f t="shared" si="2"/>
        <v xml:space="preserve"> </v>
      </c>
      <c r="E138" s="5"/>
      <c r="F138" s="6"/>
    </row>
    <row r="139" spans="1:6">
      <c r="A139" s="5"/>
      <c r="D139" s="5" t="str">
        <f t="shared" si="2"/>
        <v xml:space="preserve"> </v>
      </c>
      <c r="E139" s="5"/>
      <c r="F139" s="6"/>
    </row>
    <row r="140" spans="1:6">
      <c r="A140" s="5"/>
      <c r="D140" s="5" t="str">
        <f t="shared" si="2"/>
        <v xml:space="preserve"> </v>
      </c>
      <c r="E140" s="5"/>
      <c r="F140" s="6"/>
    </row>
    <row r="141" spans="1:6">
      <c r="A141" s="5"/>
      <c r="D141" s="5" t="str">
        <f t="shared" si="2"/>
        <v xml:space="preserve"> </v>
      </c>
      <c r="E141" s="5"/>
      <c r="F141" s="6"/>
    </row>
    <row r="142" spans="1:6">
      <c r="A142" s="5"/>
      <c r="D142" s="5" t="str">
        <f t="shared" si="2"/>
        <v xml:space="preserve"> </v>
      </c>
      <c r="E142" s="5"/>
      <c r="F142" s="6"/>
    </row>
    <row r="143" spans="1:6">
      <c r="A143" s="5"/>
      <c r="D143" s="5" t="str">
        <f t="shared" si="2"/>
        <v xml:space="preserve"> </v>
      </c>
      <c r="E143" s="5"/>
      <c r="F143" s="6"/>
    </row>
    <row r="144" spans="1:6">
      <c r="A144" s="5"/>
      <c r="D144" s="5" t="str">
        <f t="shared" si="2"/>
        <v xml:space="preserve"> </v>
      </c>
      <c r="E144" s="5"/>
      <c r="F144" s="6"/>
    </row>
    <row r="145" spans="1:6">
      <c r="A145" s="5"/>
      <c r="D145" s="5" t="str">
        <f t="shared" si="2"/>
        <v xml:space="preserve"> </v>
      </c>
      <c r="E145" s="5"/>
      <c r="F145" s="6"/>
    </row>
    <row r="146" spans="1:6">
      <c r="A146" s="5"/>
      <c r="D146" s="5" t="str">
        <f t="shared" si="2"/>
        <v xml:space="preserve"> </v>
      </c>
      <c r="E146" s="5"/>
      <c r="F146" s="6"/>
    </row>
    <row r="147" spans="1:6">
      <c r="A147" s="5"/>
      <c r="D147" s="5" t="str">
        <f t="shared" si="2"/>
        <v xml:space="preserve"> </v>
      </c>
      <c r="E147" s="5"/>
      <c r="F147" s="6"/>
    </row>
    <row r="148" spans="1:6">
      <c r="A148" s="5"/>
      <c r="D148" s="5" t="str">
        <f t="shared" si="2"/>
        <v xml:space="preserve"> </v>
      </c>
      <c r="E148" s="5"/>
      <c r="F148" s="6"/>
    </row>
    <row r="149" spans="1:6">
      <c r="A149" s="5"/>
      <c r="D149" s="5" t="str">
        <f t="shared" si="2"/>
        <v xml:space="preserve"> </v>
      </c>
      <c r="E149" s="5"/>
      <c r="F149" s="6"/>
    </row>
    <row r="150" spans="1:6">
      <c r="A150" s="5"/>
      <c r="D150" s="5" t="str">
        <f t="shared" si="2"/>
        <v xml:space="preserve"> </v>
      </c>
      <c r="E150" s="5"/>
      <c r="F150" s="6"/>
    </row>
    <row r="151" spans="1:6">
      <c r="A151" s="5"/>
      <c r="D151" s="5" t="str">
        <f t="shared" si="2"/>
        <v xml:space="preserve"> </v>
      </c>
      <c r="E151" s="5"/>
      <c r="F151" s="6"/>
    </row>
    <row r="152" spans="1:6">
      <c r="A152" s="5"/>
      <c r="D152" s="5" t="str">
        <f t="shared" si="2"/>
        <v xml:space="preserve"> </v>
      </c>
      <c r="E152" s="5"/>
      <c r="F152" s="6"/>
    </row>
    <row r="153" spans="1:6">
      <c r="A153" s="5"/>
      <c r="D153" s="5" t="str">
        <f t="shared" si="2"/>
        <v xml:space="preserve"> </v>
      </c>
      <c r="E153" s="5"/>
      <c r="F153" s="6"/>
    </row>
    <row r="154" spans="1:6">
      <c r="A154" s="5"/>
      <c r="D154" s="5" t="str">
        <f t="shared" si="2"/>
        <v xml:space="preserve"> </v>
      </c>
      <c r="E154" s="5"/>
      <c r="F154" s="6"/>
    </row>
    <row r="155" spans="1:6">
      <c r="A155" s="5"/>
      <c r="D155" s="5" t="str">
        <f t="shared" si="2"/>
        <v xml:space="preserve"> </v>
      </c>
      <c r="E155" s="5"/>
      <c r="F155" s="6"/>
    </row>
    <row r="156" spans="1:6">
      <c r="A156" s="5"/>
      <c r="D156" s="5" t="str">
        <f t="shared" si="2"/>
        <v xml:space="preserve"> </v>
      </c>
      <c r="E156" s="5"/>
      <c r="F156" s="6"/>
    </row>
    <row r="157" spans="1:6">
      <c r="A157" s="5"/>
      <c r="D157" s="5" t="str">
        <f t="shared" si="2"/>
        <v xml:space="preserve"> </v>
      </c>
      <c r="E157" s="5"/>
      <c r="F157" s="6"/>
    </row>
    <row r="158" spans="1:6">
      <c r="A158" s="5"/>
      <c r="D158" s="5" t="str">
        <f t="shared" si="2"/>
        <v xml:space="preserve"> </v>
      </c>
      <c r="E158" s="5"/>
      <c r="F158" s="6"/>
    </row>
    <row r="159" spans="1:6">
      <c r="A159" s="5"/>
      <c r="D159" s="5" t="str">
        <f t="shared" si="2"/>
        <v xml:space="preserve"> </v>
      </c>
      <c r="E159" s="5"/>
      <c r="F159" s="6"/>
    </row>
    <row r="160" spans="1:6">
      <c r="A160" s="5"/>
      <c r="D160" s="5" t="str">
        <f t="shared" si="2"/>
        <v xml:space="preserve"> </v>
      </c>
      <c r="E160" s="5"/>
      <c r="F160" s="6"/>
    </row>
    <row r="161" spans="1:6">
      <c r="A161" s="5"/>
      <c r="D161" s="5" t="str">
        <f t="shared" si="2"/>
        <v xml:space="preserve"> </v>
      </c>
      <c r="E161" s="5"/>
      <c r="F161" s="6"/>
    </row>
    <row r="162" spans="1:6">
      <c r="A162" s="5"/>
      <c r="D162" s="5" t="str">
        <f t="shared" si="2"/>
        <v xml:space="preserve"> </v>
      </c>
      <c r="E162" s="5"/>
      <c r="F162" s="6"/>
    </row>
    <row r="163" spans="1:6">
      <c r="A163" s="5"/>
      <c r="D163" s="5" t="str">
        <f t="shared" si="2"/>
        <v xml:space="preserve"> </v>
      </c>
      <c r="E163" s="5"/>
      <c r="F163" s="6"/>
    </row>
    <row r="164" spans="1:6">
      <c r="A164" s="5"/>
      <c r="D164" s="5" t="str">
        <f t="shared" si="2"/>
        <v xml:space="preserve"> </v>
      </c>
      <c r="E164" s="5"/>
      <c r="F164" s="6"/>
    </row>
    <row r="165" spans="1:6">
      <c r="A165" s="5"/>
      <c r="D165" s="5" t="str">
        <f t="shared" si="2"/>
        <v xml:space="preserve"> </v>
      </c>
      <c r="E165" s="5"/>
      <c r="F165" s="6"/>
    </row>
    <row r="166" spans="1:6">
      <c r="A166" s="5"/>
      <c r="D166" s="5" t="str">
        <f t="shared" si="2"/>
        <v xml:space="preserve"> </v>
      </c>
      <c r="E166" s="5"/>
      <c r="F166" s="6"/>
    </row>
    <row r="167" spans="1:6">
      <c r="A167" s="5"/>
      <c r="D167" s="5" t="str">
        <f t="shared" si="2"/>
        <v xml:space="preserve"> </v>
      </c>
      <c r="E167" s="5"/>
      <c r="F167" s="6"/>
    </row>
    <row r="168" spans="1:6">
      <c r="A168" s="5"/>
      <c r="D168" s="5" t="str">
        <f t="shared" si="2"/>
        <v xml:space="preserve"> </v>
      </c>
      <c r="E168" s="5"/>
      <c r="F168" s="6"/>
    </row>
    <row r="169" spans="1:6">
      <c r="A169" s="5"/>
      <c r="D169" s="5" t="str">
        <f t="shared" si="2"/>
        <v xml:space="preserve"> </v>
      </c>
      <c r="E169" s="5"/>
      <c r="F169" s="6"/>
    </row>
    <row r="170" spans="1:6">
      <c r="A170" s="5"/>
      <c r="D170" s="5" t="str">
        <f t="shared" si="2"/>
        <v xml:space="preserve"> </v>
      </c>
      <c r="E170" s="5"/>
      <c r="F170" s="6"/>
    </row>
    <row r="171" spans="1:6">
      <c r="A171" s="5"/>
      <c r="D171" s="5" t="str">
        <f t="shared" si="2"/>
        <v xml:space="preserve"> </v>
      </c>
      <c r="E171" s="5"/>
      <c r="F171" s="6"/>
    </row>
    <row r="172" spans="1:6">
      <c r="A172" s="5"/>
      <c r="D172" s="5" t="str">
        <f t="shared" si="2"/>
        <v xml:space="preserve"> </v>
      </c>
      <c r="E172" s="5"/>
      <c r="F172" s="6"/>
    </row>
    <row r="173" spans="1:6">
      <c r="A173" s="5"/>
      <c r="D173" s="5" t="str">
        <f t="shared" si="2"/>
        <v xml:space="preserve"> </v>
      </c>
      <c r="E173" s="5"/>
      <c r="F173" s="6"/>
    </row>
    <row r="174" spans="1:6">
      <c r="A174" s="5"/>
      <c r="D174" s="5" t="str">
        <f t="shared" si="2"/>
        <v xml:space="preserve"> </v>
      </c>
      <c r="E174" s="5"/>
      <c r="F174" s="6"/>
    </row>
    <row r="175" spans="1:6">
      <c r="A175" s="5"/>
      <c r="D175" s="5" t="str">
        <f t="shared" si="2"/>
        <v xml:space="preserve"> </v>
      </c>
      <c r="E175" s="5"/>
      <c r="F175" s="6"/>
    </row>
    <row r="176" spans="1:6">
      <c r="A176" s="5"/>
      <c r="D176" s="5" t="str">
        <f t="shared" si="2"/>
        <v xml:space="preserve"> </v>
      </c>
      <c r="E176" s="5"/>
      <c r="F176" s="6"/>
    </row>
    <row r="177" spans="1:6">
      <c r="A177" s="5"/>
      <c r="D177" s="5" t="str">
        <f t="shared" si="2"/>
        <v xml:space="preserve"> </v>
      </c>
      <c r="E177" s="5"/>
      <c r="F177" s="6"/>
    </row>
    <row r="178" spans="1:6">
      <c r="A178" s="5"/>
      <c r="D178" s="5" t="str">
        <f t="shared" si="2"/>
        <v xml:space="preserve"> </v>
      </c>
      <c r="E178" s="5"/>
      <c r="F178" s="6"/>
    </row>
    <row r="179" spans="1:6">
      <c r="A179" s="5"/>
      <c r="D179" s="5" t="str">
        <f t="shared" si="2"/>
        <v xml:space="preserve"> </v>
      </c>
      <c r="E179" s="5"/>
      <c r="F179" s="6"/>
    </row>
    <row r="180" spans="1:6">
      <c r="A180" s="5"/>
      <c r="D180" s="5" t="str">
        <f t="shared" si="2"/>
        <v xml:space="preserve"> </v>
      </c>
      <c r="E180" s="5"/>
      <c r="F180" s="6"/>
    </row>
    <row r="181" spans="1:6">
      <c r="A181" s="5"/>
      <c r="D181" s="5" t="str">
        <f t="shared" si="2"/>
        <v xml:space="preserve"> </v>
      </c>
      <c r="E181" s="5"/>
      <c r="F181" s="6"/>
    </row>
    <row r="182" spans="1:6">
      <c r="A182" s="5"/>
      <c r="D182" s="5" t="str">
        <f t="shared" si="2"/>
        <v xml:space="preserve"> </v>
      </c>
      <c r="E182" s="5"/>
      <c r="F182" s="6"/>
    </row>
    <row r="183" spans="1:6">
      <c r="A183" s="5"/>
      <c r="D183" s="5" t="str">
        <f t="shared" si="2"/>
        <v xml:space="preserve"> </v>
      </c>
      <c r="E183" s="5"/>
      <c r="F183" s="6"/>
    </row>
    <row r="184" spans="1:6">
      <c r="A184" s="5"/>
      <c r="D184" s="5" t="str">
        <f t="shared" si="2"/>
        <v xml:space="preserve"> </v>
      </c>
      <c r="E184" s="5"/>
      <c r="F184" s="6"/>
    </row>
    <row r="185" spans="1:6">
      <c r="A185" s="5"/>
      <c r="D185" s="5" t="str">
        <f t="shared" si="2"/>
        <v xml:space="preserve"> </v>
      </c>
      <c r="E185" s="5"/>
      <c r="F185" s="6"/>
    </row>
    <row r="186" spans="1:6">
      <c r="A186" s="5"/>
      <c r="D186" s="5" t="str">
        <f t="shared" si="2"/>
        <v xml:space="preserve"> </v>
      </c>
      <c r="E186" s="5"/>
      <c r="F186" s="6"/>
    </row>
    <row r="187" spans="1:6">
      <c r="A187" s="5"/>
      <c r="D187" s="5" t="str">
        <f t="shared" si="2"/>
        <v xml:space="preserve"> </v>
      </c>
      <c r="E187" s="5"/>
      <c r="F187" s="6"/>
    </row>
    <row r="188" spans="1:6">
      <c r="A188" s="5"/>
      <c r="D188" s="5" t="str">
        <f t="shared" si="2"/>
        <v xml:space="preserve"> </v>
      </c>
      <c r="E188" s="5"/>
      <c r="F188" s="6"/>
    </row>
    <row r="189" spans="1:6">
      <c r="A189" s="5"/>
      <c r="D189" s="5" t="str">
        <f t="shared" si="2"/>
        <v xml:space="preserve"> </v>
      </c>
      <c r="E189" s="5"/>
      <c r="F189" s="6"/>
    </row>
    <row r="190" spans="1:6">
      <c r="A190" s="5"/>
      <c r="D190" s="5" t="str">
        <f t="shared" si="2"/>
        <v xml:space="preserve"> </v>
      </c>
      <c r="E190" s="5"/>
      <c r="F190" s="6"/>
    </row>
    <row r="191" spans="1:6">
      <c r="A191" s="5"/>
      <c r="D191" s="5" t="str">
        <f t="shared" si="2"/>
        <v xml:space="preserve"> </v>
      </c>
      <c r="E191" s="5"/>
      <c r="F191" s="6"/>
    </row>
    <row r="192" spans="1:6">
      <c r="A192" s="5"/>
      <c r="D192" s="5" t="str">
        <f t="shared" si="2"/>
        <v xml:space="preserve"> </v>
      </c>
      <c r="E192" s="5"/>
      <c r="F192" s="6"/>
    </row>
    <row r="193" spans="1:6">
      <c r="A193" s="5"/>
      <c r="D193" s="5" t="str">
        <f t="shared" si="2"/>
        <v xml:space="preserve"> </v>
      </c>
      <c r="E193" s="5"/>
      <c r="F193" s="6"/>
    </row>
    <row r="194" spans="1:6">
      <c r="A194" s="5"/>
      <c r="D194" s="5" t="str">
        <f t="shared" si="2"/>
        <v xml:space="preserve"> </v>
      </c>
      <c r="E194" s="5"/>
      <c r="F194" s="6"/>
    </row>
    <row r="195" spans="1:6">
      <c r="A195" s="5"/>
      <c r="D195" s="5" t="str">
        <f t="shared" si="2"/>
        <v xml:space="preserve"> </v>
      </c>
      <c r="E195" s="5"/>
      <c r="F195" s="6"/>
    </row>
    <row r="196" spans="1:6">
      <c r="A196" s="5"/>
      <c r="D196" s="5" t="str">
        <f t="shared" ref="D196:D259" si="3">IF(C196&lt;0,"Enter 0 or 1",IF(C196&gt;1,"Enter 0 or 1"," "))</f>
        <v xml:space="preserve"> </v>
      </c>
      <c r="E196" s="5"/>
      <c r="F196" s="6"/>
    </row>
    <row r="197" spans="1:6">
      <c r="A197" s="5"/>
      <c r="D197" s="5" t="str">
        <f t="shared" si="3"/>
        <v xml:space="preserve"> </v>
      </c>
      <c r="E197" s="5"/>
      <c r="F197" s="6"/>
    </row>
    <row r="198" spans="1:6">
      <c r="A198" s="5"/>
      <c r="D198" s="5" t="str">
        <f t="shared" si="3"/>
        <v xml:space="preserve"> </v>
      </c>
      <c r="E198" s="5"/>
      <c r="F198" s="6"/>
    </row>
    <row r="199" spans="1:6">
      <c r="A199" s="5"/>
      <c r="D199" s="5" t="str">
        <f t="shared" si="3"/>
        <v xml:space="preserve"> </v>
      </c>
      <c r="E199" s="5"/>
      <c r="F199" s="6"/>
    </row>
    <row r="200" spans="1:6">
      <c r="A200" s="5"/>
      <c r="D200" s="5" t="str">
        <f t="shared" si="3"/>
        <v xml:space="preserve"> </v>
      </c>
      <c r="E200" s="5"/>
      <c r="F200" s="6"/>
    </row>
    <row r="201" spans="1:6">
      <c r="A201" s="5"/>
      <c r="D201" s="5" t="str">
        <f t="shared" si="3"/>
        <v xml:space="preserve"> </v>
      </c>
      <c r="E201" s="5"/>
      <c r="F201" s="6"/>
    </row>
    <row r="202" spans="1:6">
      <c r="A202" s="5"/>
      <c r="D202" s="5" t="str">
        <f t="shared" si="3"/>
        <v xml:space="preserve"> </v>
      </c>
      <c r="E202" s="5"/>
      <c r="F202" s="6"/>
    </row>
    <row r="203" spans="1:6">
      <c r="A203" s="5"/>
      <c r="D203" s="5" t="str">
        <f t="shared" si="3"/>
        <v xml:space="preserve"> </v>
      </c>
      <c r="E203" s="5"/>
      <c r="F203" s="6"/>
    </row>
    <row r="204" spans="1:6">
      <c r="A204" s="5"/>
      <c r="D204" s="5" t="str">
        <f t="shared" si="3"/>
        <v xml:space="preserve"> </v>
      </c>
      <c r="E204" s="5"/>
      <c r="F204" s="6"/>
    </row>
    <row r="205" spans="1:6">
      <c r="A205" s="5"/>
      <c r="D205" s="5" t="str">
        <f t="shared" si="3"/>
        <v xml:space="preserve"> </v>
      </c>
      <c r="E205" s="5"/>
      <c r="F205" s="6"/>
    </row>
    <row r="206" spans="1:6">
      <c r="A206" s="5"/>
      <c r="D206" s="5" t="str">
        <f t="shared" si="3"/>
        <v xml:space="preserve"> </v>
      </c>
      <c r="E206" s="5"/>
      <c r="F206" s="6"/>
    </row>
    <row r="207" spans="1:6">
      <c r="A207" s="5"/>
      <c r="D207" s="5" t="str">
        <f t="shared" si="3"/>
        <v xml:space="preserve"> </v>
      </c>
      <c r="E207" s="5"/>
      <c r="F207" s="6"/>
    </row>
    <row r="208" spans="1:6">
      <c r="A208" s="5"/>
      <c r="D208" s="5" t="str">
        <f t="shared" si="3"/>
        <v xml:space="preserve"> </v>
      </c>
      <c r="E208" s="5"/>
      <c r="F208" s="6"/>
    </row>
    <row r="209" spans="1:6">
      <c r="A209" s="5"/>
      <c r="D209" s="5" t="str">
        <f t="shared" si="3"/>
        <v xml:space="preserve"> </v>
      </c>
      <c r="E209" s="5"/>
      <c r="F209" s="6"/>
    </row>
    <row r="210" spans="1:6">
      <c r="A210" s="5"/>
      <c r="D210" s="5" t="str">
        <f t="shared" si="3"/>
        <v xml:space="preserve"> </v>
      </c>
      <c r="E210" s="5"/>
      <c r="F210" s="6"/>
    </row>
    <row r="211" spans="1:6">
      <c r="A211" s="5"/>
      <c r="D211" s="5" t="str">
        <f t="shared" si="3"/>
        <v xml:space="preserve"> </v>
      </c>
      <c r="E211" s="5"/>
      <c r="F211" s="6"/>
    </row>
    <row r="212" spans="1:6">
      <c r="A212" s="5"/>
      <c r="D212" s="5" t="str">
        <f t="shared" si="3"/>
        <v xml:space="preserve"> </v>
      </c>
      <c r="E212" s="5"/>
      <c r="F212" s="6"/>
    </row>
    <row r="213" spans="1:6">
      <c r="A213" s="5"/>
      <c r="D213" s="5" t="str">
        <f t="shared" si="3"/>
        <v xml:space="preserve"> </v>
      </c>
      <c r="E213" s="5"/>
      <c r="F213" s="6"/>
    </row>
    <row r="214" spans="1:6">
      <c r="A214" s="5"/>
      <c r="D214" s="5" t="str">
        <f t="shared" si="3"/>
        <v xml:space="preserve"> </v>
      </c>
      <c r="E214" s="5"/>
      <c r="F214" s="6"/>
    </row>
    <row r="215" spans="1:6">
      <c r="A215" s="5"/>
      <c r="D215" s="5" t="str">
        <f t="shared" si="3"/>
        <v xml:space="preserve"> </v>
      </c>
      <c r="E215" s="5"/>
      <c r="F215" s="6"/>
    </row>
    <row r="216" spans="1:6">
      <c r="A216" s="5"/>
      <c r="D216" s="5" t="str">
        <f t="shared" si="3"/>
        <v xml:space="preserve"> </v>
      </c>
      <c r="E216" s="5"/>
      <c r="F216" s="6"/>
    </row>
    <row r="217" spans="1:6">
      <c r="A217" s="5"/>
      <c r="D217" s="5" t="str">
        <f t="shared" si="3"/>
        <v xml:space="preserve"> </v>
      </c>
      <c r="E217" s="5"/>
      <c r="F217" s="6"/>
    </row>
    <row r="218" spans="1:6">
      <c r="A218" s="5"/>
      <c r="D218" s="5" t="str">
        <f t="shared" si="3"/>
        <v xml:space="preserve"> </v>
      </c>
      <c r="E218" s="5"/>
      <c r="F218" s="6"/>
    </row>
    <row r="219" spans="1:6">
      <c r="A219" s="5"/>
      <c r="D219" s="5" t="str">
        <f t="shared" si="3"/>
        <v xml:space="preserve"> </v>
      </c>
      <c r="E219" s="5"/>
      <c r="F219" s="6"/>
    </row>
    <row r="220" spans="1:6">
      <c r="A220" s="5"/>
      <c r="D220" s="5" t="str">
        <f t="shared" si="3"/>
        <v xml:space="preserve"> </v>
      </c>
      <c r="E220" s="5"/>
      <c r="F220" s="6"/>
    </row>
    <row r="221" spans="1:6">
      <c r="A221" s="5"/>
      <c r="D221" s="5" t="str">
        <f t="shared" si="3"/>
        <v xml:space="preserve"> </v>
      </c>
      <c r="E221" s="5"/>
      <c r="F221" s="6"/>
    </row>
    <row r="222" spans="1:6">
      <c r="A222" s="5"/>
      <c r="D222" s="5" t="str">
        <f t="shared" si="3"/>
        <v xml:space="preserve"> </v>
      </c>
      <c r="E222" s="5"/>
      <c r="F222" s="6"/>
    </row>
    <row r="223" spans="1:6">
      <c r="A223" s="5"/>
      <c r="D223" s="5" t="str">
        <f t="shared" si="3"/>
        <v xml:space="preserve"> </v>
      </c>
      <c r="E223" s="5"/>
      <c r="F223" s="6"/>
    </row>
    <row r="224" spans="1:6">
      <c r="A224" s="5"/>
      <c r="D224" s="5" t="str">
        <f t="shared" si="3"/>
        <v xml:space="preserve"> </v>
      </c>
      <c r="E224" s="5"/>
      <c r="F224" s="6"/>
    </row>
    <row r="225" spans="1:6">
      <c r="A225" s="5"/>
      <c r="D225" s="5" t="str">
        <f t="shared" si="3"/>
        <v xml:space="preserve"> </v>
      </c>
      <c r="E225" s="5"/>
      <c r="F225" s="6"/>
    </row>
    <row r="226" spans="1:6">
      <c r="A226" s="5"/>
      <c r="D226" s="5" t="str">
        <f t="shared" si="3"/>
        <v xml:space="preserve"> </v>
      </c>
      <c r="E226" s="5"/>
      <c r="F226" s="6"/>
    </row>
    <row r="227" spans="1:6">
      <c r="A227" s="5"/>
      <c r="D227" s="5" t="str">
        <f t="shared" si="3"/>
        <v xml:space="preserve"> </v>
      </c>
      <c r="E227" s="5"/>
      <c r="F227" s="6"/>
    </row>
    <row r="228" spans="1:6">
      <c r="A228" s="5"/>
      <c r="D228" s="5" t="str">
        <f t="shared" si="3"/>
        <v xml:space="preserve"> </v>
      </c>
      <c r="E228" s="5"/>
      <c r="F228" s="6"/>
    </row>
    <row r="229" spans="1:6">
      <c r="A229" s="5"/>
      <c r="D229" s="5" t="str">
        <f t="shared" si="3"/>
        <v xml:space="preserve"> </v>
      </c>
      <c r="E229" s="5"/>
      <c r="F229" s="6"/>
    </row>
    <row r="230" spans="1:6">
      <c r="A230" s="5"/>
      <c r="D230" s="5" t="str">
        <f t="shared" si="3"/>
        <v xml:space="preserve"> </v>
      </c>
      <c r="E230" s="5"/>
      <c r="F230" s="6"/>
    </row>
    <row r="231" spans="1:6">
      <c r="A231" s="5"/>
      <c r="D231" s="5" t="str">
        <f t="shared" si="3"/>
        <v xml:space="preserve"> </v>
      </c>
      <c r="E231" s="5"/>
      <c r="F231" s="6"/>
    </row>
    <row r="232" spans="1:6">
      <c r="A232" s="5"/>
      <c r="D232" s="5" t="str">
        <f t="shared" si="3"/>
        <v xml:space="preserve"> </v>
      </c>
      <c r="E232" s="5"/>
      <c r="F232" s="6"/>
    </row>
    <row r="233" spans="1:6">
      <c r="A233" s="5"/>
      <c r="D233" s="5" t="str">
        <f t="shared" si="3"/>
        <v xml:space="preserve"> </v>
      </c>
      <c r="E233" s="5"/>
      <c r="F233" s="6"/>
    </row>
    <row r="234" spans="1:6">
      <c r="A234" s="5"/>
      <c r="D234" s="5" t="str">
        <f t="shared" si="3"/>
        <v xml:space="preserve"> </v>
      </c>
      <c r="E234" s="5"/>
      <c r="F234" s="6"/>
    </row>
    <row r="235" spans="1:6">
      <c r="A235" s="5"/>
      <c r="D235" s="5" t="str">
        <f t="shared" si="3"/>
        <v xml:space="preserve"> </v>
      </c>
      <c r="E235" s="5"/>
      <c r="F235" s="6"/>
    </row>
    <row r="236" spans="1:6">
      <c r="A236" s="5"/>
      <c r="D236" s="5" t="str">
        <f t="shared" si="3"/>
        <v xml:space="preserve"> </v>
      </c>
      <c r="E236" s="5"/>
      <c r="F236" s="6"/>
    </row>
    <row r="237" spans="1:6">
      <c r="A237" s="5"/>
      <c r="D237" s="5" t="str">
        <f t="shared" si="3"/>
        <v xml:space="preserve"> </v>
      </c>
      <c r="E237" s="5"/>
      <c r="F237" s="6"/>
    </row>
    <row r="238" spans="1:6">
      <c r="A238" s="5"/>
      <c r="D238" s="5" t="str">
        <f t="shared" si="3"/>
        <v xml:space="preserve"> </v>
      </c>
      <c r="E238" s="5"/>
      <c r="F238" s="6"/>
    </row>
    <row r="239" spans="1:6">
      <c r="A239" s="5"/>
      <c r="D239" s="5" t="str">
        <f t="shared" si="3"/>
        <v xml:space="preserve"> </v>
      </c>
      <c r="E239" s="5"/>
      <c r="F239" s="6"/>
    </row>
    <row r="240" spans="1:6">
      <c r="A240" s="5"/>
      <c r="D240" s="5" t="str">
        <f t="shared" si="3"/>
        <v xml:space="preserve"> </v>
      </c>
      <c r="E240" s="5"/>
      <c r="F240" s="6"/>
    </row>
    <row r="241" spans="1:6">
      <c r="A241" s="5"/>
      <c r="D241" s="5" t="str">
        <f t="shared" si="3"/>
        <v xml:space="preserve"> </v>
      </c>
      <c r="E241" s="5"/>
      <c r="F241" s="6"/>
    </row>
    <row r="242" spans="1:6">
      <c r="A242" s="5"/>
      <c r="D242" s="5" t="str">
        <f t="shared" si="3"/>
        <v xml:space="preserve"> </v>
      </c>
      <c r="E242" s="5"/>
      <c r="F242" s="6"/>
    </row>
    <row r="243" spans="1:6">
      <c r="A243" s="5"/>
      <c r="D243" s="5" t="str">
        <f t="shared" si="3"/>
        <v xml:space="preserve"> </v>
      </c>
      <c r="E243" s="5"/>
      <c r="F243" s="6"/>
    </row>
    <row r="244" spans="1:6">
      <c r="A244" s="5"/>
      <c r="D244" s="5" t="str">
        <f t="shared" si="3"/>
        <v xml:space="preserve"> </v>
      </c>
      <c r="E244" s="5"/>
      <c r="F244" s="6"/>
    </row>
    <row r="245" spans="1:6">
      <c r="A245" s="5"/>
      <c r="D245" s="5" t="str">
        <f t="shared" si="3"/>
        <v xml:space="preserve"> </v>
      </c>
      <c r="E245" s="5"/>
      <c r="F245" s="6"/>
    </row>
    <row r="246" spans="1:6">
      <c r="A246" s="5"/>
      <c r="D246" s="5" t="str">
        <f t="shared" si="3"/>
        <v xml:space="preserve"> </v>
      </c>
      <c r="E246" s="5"/>
      <c r="F246" s="6"/>
    </row>
    <row r="247" spans="1:6">
      <c r="A247" s="5"/>
      <c r="D247" s="5" t="str">
        <f t="shared" si="3"/>
        <v xml:space="preserve"> </v>
      </c>
      <c r="E247" s="5"/>
      <c r="F247" s="6"/>
    </row>
    <row r="248" spans="1:6">
      <c r="A248" s="5"/>
      <c r="D248" s="5" t="str">
        <f t="shared" si="3"/>
        <v xml:space="preserve"> </v>
      </c>
      <c r="E248" s="5"/>
      <c r="F248" s="6"/>
    </row>
    <row r="249" spans="1:6">
      <c r="A249" s="5"/>
      <c r="D249" s="5" t="str">
        <f t="shared" si="3"/>
        <v xml:space="preserve"> </v>
      </c>
      <c r="E249" s="5"/>
      <c r="F249" s="6"/>
    </row>
    <row r="250" spans="1:6">
      <c r="A250" s="5"/>
      <c r="D250" s="5" t="str">
        <f t="shared" si="3"/>
        <v xml:space="preserve"> </v>
      </c>
      <c r="E250" s="5"/>
      <c r="F250" s="6"/>
    </row>
    <row r="251" spans="1:6">
      <c r="A251" s="5"/>
      <c r="D251" s="5" t="str">
        <f t="shared" si="3"/>
        <v xml:space="preserve"> </v>
      </c>
      <c r="E251" s="5"/>
      <c r="F251" s="6"/>
    </row>
    <row r="252" spans="1:6">
      <c r="A252" s="5"/>
      <c r="D252" s="5" t="str">
        <f t="shared" si="3"/>
        <v xml:space="preserve"> </v>
      </c>
      <c r="E252" s="5"/>
      <c r="F252" s="6"/>
    </row>
    <row r="253" spans="1:6">
      <c r="A253" s="5"/>
      <c r="D253" s="5" t="str">
        <f t="shared" si="3"/>
        <v xml:space="preserve"> </v>
      </c>
      <c r="E253" s="5"/>
      <c r="F253" s="6"/>
    </row>
    <row r="254" spans="1:6">
      <c r="A254" s="5"/>
      <c r="D254" s="5" t="str">
        <f t="shared" si="3"/>
        <v xml:space="preserve"> </v>
      </c>
      <c r="E254" s="5"/>
      <c r="F254" s="6"/>
    </row>
    <row r="255" spans="1:6">
      <c r="A255" s="5"/>
      <c r="D255" s="5" t="str">
        <f t="shared" si="3"/>
        <v xml:space="preserve"> </v>
      </c>
      <c r="E255" s="5"/>
      <c r="F255" s="6"/>
    </row>
    <row r="256" spans="1:6">
      <c r="A256" s="5"/>
      <c r="D256" s="5" t="str">
        <f t="shared" si="3"/>
        <v xml:space="preserve"> </v>
      </c>
      <c r="E256" s="5"/>
      <c r="F256" s="6"/>
    </row>
    <row r="257" spans="1:6">
      <c r="A257" s="5"/>
      <c r="D257" s="5" t="str">
        <f t="shared" si="3"/>
        <v xml:space="preserve"> </v>
      </c>
      <c r="E257" s="5"/>
      <c r="F257" s="6"/>
    </row>
    <row r="258" spans="1:6">
      <c r="A258" s="5"/>
      <c r="D258" s="5" t="str">
        <f t="shared" si="3"/>
        <v xml:space="preserve"> </v>
      </c>
      <c r="E258" s="5"/>
      <c r="F258" s="6"/>
    </row>
    <row r="259" spans="1:6">
      <c r="A259" s="5"/>
      <c r="D259" s="5" t="str">
        <f t="shared" si="3"/>
        <v xml:space="preserve"> </v>
      </c>
      <c r="E259" s="5"/>
      <c r="F259" s="6"/>
    </row>
    <row r="260" spans="1:6">
      <c r="A260" s="5"/>
      <c r="D260" s="5" t="str">
        <f t="shared" ref="D260:D323" si="4">IF(C260&lt;0,"Enter 0 or 1",IF(C260&gt;1,"Enter 0 or 1"," "))</f>
        <v xml:space="preserve"> </v>
      </c>
      <c r="E260" s="5"/>
      <c r="F260" s="6"/>
    </row>
    <row r="261" spans="1:6">
      <c r="A261" s="5"/>
      <c r="D261" s="5" t="str">
        <f t="shared" si="4"/>
        <v xml:space="preserve"> </v>
      </c>
      <c r="E261" s="5"/>
      <c r="F261" s="6"/>
    </row>
    <row r="262" spans="1:6">
      <c r="A262" s="5"/>
      <c r="D262" s="5" t="str">
        <f t="shared" si="4"/>
        <v xml:space="preserve"> </v>
      </c>
      <c r="E262" s="5"/>
      <c r="F262" s="6"/>
    </row>
    <row r="263" spans="1:6">
      <c r="A263" s="5"/>
      <c r="D263" s="5" t="str">
        <f t="shared" si="4"/>
        <v xml:space="preserve"> </v>
      </c>
      <c r="E263" s="5"/>
      <c r="F263" s="6"/>
    </row>
    <row r="264" spans="1:6">
      <c r="A264" s="5"/>
      <c r="D264" s="5" t="str">
        <f t="shared" si="4"/>
        <v xml:space="preserve"> </v>
      </c>
      <c r="E264" s="5"/>
      <c r="F264" s="6"/>
    </row>
    <row r="265" spans="1:6">
      <c r="A265" s="5"/>
      <c r="D265" s="5" t="str">
        <f t="shared" si="4"/>
        <v xml:space="preserve"> </v>
      </c>
      <c r="E265" s="5"/>
      <c r="F265" s="6"/>
    </row>
    <row r="266" spans="1:6">
      <c r="A266" s="5"/>
      <c r="D266" s="5" t="str">
        <f t="shared" si="4"/>
        <v xml:space="preserve"> </v>
      </c>
      <c r="E266" s="5"/>
      <c r="F266" s="6"/>
    </row>
    <row r="267" spans="1:6">
      <c r="A267" s="5"/>
      <c r="D267" s="5" t="str">
        <f t="shared" si="4"/>
        <v xml:space="preserve"> </v>
      </c>
      <c r="E267" s="5"/>
      <c r="F267" s="6"/>
    </row>
    <row r="268" spans="1:6">
      <c r="A268" s="5"/>
      <c r="D268" s="5" t="str">
        <f t="shared" si="4"/>
        <v xml:space="preserve"> </v>
      </c>
      <c r="E268" s="5"/>
      <c r="F268" s="6"/>
    </row>
    <row r="269" spans="1:6">
      <c r="A269" s="5"/>
      <c r="D269" s="5" t="str">
        <f t="shared" si="4"/>
        <v xml:space="preserve"> </v>
      </c>
      <c r="E269" s="5"/>
      <c r="F269" s="6"/>
    </row>
    <row r="270" spans="1:6">
      <c r="A270" s="5"/>
      <c r="D270" s="5" t="str">
        <f t="shared" si="4"/>
        <v xml:space="preserve"> </v>
      </c>
      <c r="E270" s="5"/>
      <c r="F270" s="6"/>
    </row>
    <row r="271" spans="1:6">
      <c r="A271" s="5"/>
      <c r="D271" s="5" t="str">
        <f t="shared" si="4"/>
        <v xml:space="preserve"> </v>
      </c>
      <c r="E271" s="5"/>
      <c r="F271" s="6"/>
    </row>
    <row r="272" spans="1:6">
      <c r="A272" s="5"/>
      <c r="D272" s="5" t="str">
        <f t="shared" si="4"/>
        <v xml:space="preserve"> </v>
      </c>
      <c r="E272" s="5"/>
      <c r="F272" s="6"/>
    </row>
    <row r="273" spans="1:6">
      <c r="A273" s="5"/>
      <c r="D273" s="5" t="str">
        <f t="shared" si="4"/>
        <v xml:space="preserve"> </v>
      </c>
      <c r="E273" s="5"/>
      <c r="F273" s="6"/>
    </row>
    <row r="274" spans="1:6">
      <c r="A274" s="5"/>
      <c r="D274" s="5" t="str">
        <f t="shared" si="4"/>
        <v xml:space="preserve"> </v>
      </c>
      <c r="E274" s="5"/>
      <c r="F274" s="6"/>
    </row>
    <row r="275" spans="1:6">
      <c r="A275" s="5"/>
      <c r="D275" s="5" t="str">
        <f t="shared" si="4"/>
        <v xml:space="preserve"> </v>
      </c>
      <c r="E275" s="5"/>
      <c r="F275" s="6"/>
    </row>
    <row r="276" spans="1:6">
      <c r="A276" s="5"/>
      <c r="D276" s="5" t="str">
        <f t="shared" si="4"/>
        <v xml:space="preserve"> </v>
      </c>
      <c r="E276" s="5"/>
      <c r="F276" s="6"/>
    </row>
    <row r="277" spans="1:6">
      <c r="A277" s="5"/>
      <c r="D277" s="5" t="str">
        <f t="shared" si="4"/>
        <v xml:space="preserve"> </v>
      </c>
      <c r="E277" s="5"/>
      <c r="F277" s="6"/>
    </row>
    <row r="278" spans="1:6">
      <c r="A278" s="5"/>
      <c r="D278" s="5" t="str">
        <f t="shared" si="4"/>
        <v xml:space="preserve"> </v>
      </c>
      <c r="E278" s="5"/>
      <c r="F278" s="6"/>
    </row>
    <row r="279" spans="1:6">
      <c r="A279" s="5"/>
      <c r="D279" s="5" t="str">
        <f t="shared" si="4"/>
        <v xml:space="preserve"> </v>
      </c>
      <c r="E279" s="5"/>
      <c r="F279" s="6"/>
    </row>
    <row r="280" spans="1:6">
      <c r="A280" s="5"/>
      <c r="D280" s="5" t="str">
        <f t="shared" si="4"/>
        <v xml:space="preserve"> </v>
      </c>
      <c r="E280" s="5"/>
      <c r="F280" s="6"/>
    </row>
    <row r="281" spans="1:6">
      <c r="A281" s="5"/>
      <c r="D281" s="5" t="str">
        <f t="shared" si="4"/>
        <v xml:space="preserve"> </v>
      </c>
      <c r="E281" s="5"/>
      <c r="F281" s="6"/>
    </row>
    <row r="282" spans="1:6">
      <c r="A282" s="5"/>
      <c r="D282" s="5" t="str">
        <f t="shared" si="4"/>
        <v xml:space="preserve"> </v>
      </c>
      <c r="E282" s="5"/>
      <c r="F282" s="6"/>
    </row>
    <row r="283" spans="1:6">
      <c r="A283" s="5"/>
      <c r="D283" s="5" t="str">
        <f t="shared" si="4"/>
        <v xml:space="preserve"> </v>
      </c>
      <c r="E283" s="5"/>
      <c r="F283" s="6"/>
    </row>
    <row r="284" spans="1:6">
      <c r="A284" s="5"/>
      <c r="D284" s="5" t="str">
        <f t="shared" si="4"/>
        <v xml:space="preserve"> </v>
      </c>
      <c r="E284" s="5"/>
      <c r="F284" s="6"/>
    </row>
    <row r="285" spans="1:6">
      <c r="A285" s="5"/>
      <c r="D285" s="5" t="str">
        <f t="shared" si="4"/>
        <v xml:space="preserve"> </v>
      </c>
      <c r="E285" s="5"/>
      <c r="F285" s="6"/>
    </row>
    <row r="286" spans="1:6">
      <c r="A286" s="5"/>
      <c r="D286" s="5" t="str">
        <f t="shared" si="4"/>
        <v xml:space="preserve"> </v>
      </c>
      <c r="E286" s="5"/>
      <c r="F286" s="6"/>
    </row>
    <row r="287" spans="1:6">
      <c r="A287" s="5"/>
      <c r="D287" s="5" t="str">
        <f t="shared" si="4"/>
        <v xml:space="preserve"> </v>
      </c>
      <c r="E287" s="5"/>
      <c r="F287" s="6"/>
    </row>
    <row r="288" spans="1:6">
      <c r="A288" s="5"/>
      <c r="D288" s="5" t="str">
        <f t="shared" si="4"/>
        <v xml:space="preserve"> </v>
      </c>
      <c r="E288" s="5"/>
      <c r="F288" s="6"/>
    </row>
    <row r="289" spans="1:6">
      <c r="A289" s="5"/>
      <c r="D289" s="5" t="str">
        <f t="shared" si="4"/>
        <v xml:space="preserve"> </v>
      </c>
      <c r="E289" s="5"/>
      <c r="F289" s="6"/>
    </row>
    <row r="290" spans="1:6">
      <c r="A290" s="5"/>
      <c r="D290" s="5" t="str">
        <f t="shared" si="4"/>
        <v xml:space="preserve"> </v>
      </c>
      <c r="E290" s="5"/>
      <c r="F290" s="6"/>
    </row>
    <row r="291" spans="1:6">
      <c r="A291" s="5"/>
      <c r="D291" s="5" t="str">
        <f t="shared" si="4"/>
        <v xml:space="preserve"> </v>
      </c>
      <c r="E291" s="5"/>
      <c r="F291" s="6"/>
    </row>
    <row r="292" spans="1:6">
      <c r="A292" s="5"/>
      <c r="D292" s="5" t="str">
        <f t="shared" si="4"/>
        <v xml:space="preserve"> </v>
      </c>
      <c r="E292" s="5"/>
      <c r="F292" s="6"/>
    </row>
    <row r="293" spans="1:6">
      <c r="A293" s="5"/>
      <c r="D293" s="5" t="str">
        <f t="shared" si="4"/>
        <v xml:space="preserve"> </v>
      </c>
      <c r="E293" s="5"/>
      <c r="F293" s="6"/>
    </row>
    <row r="294" spans="1:6">
      <c r="A294" s="5"/>
      <c r="D294" s="5" t="str">
        <f t="shared" si="4"/>
        <v xml:space="preserve"> </v>
      </c>
      <c r="E294" s="5"/>
      <c r="F294" s="6"/>
    </row>
    <row r="295" spans="1:6">
      <c r="A295" s="5"/>
      <c r="D295" s="5" t="str">
        <f t="shared" si="4"/>
        <v xml:space="preserve"> </v>
      </c>
      <c r="E295" s="5"/>
      <c r="F295" s="6"/>
    </row>
    <row r="296" spans="1:6">
      <c r="A296" s="5"/>
      <c r="D296" s="5" t="str">
        <f t="shared" si="4"/>
        <v xml:space="preserve"> </v>
      </c>
      <c r="E296" s="5"/>
      <c r="F296" s="6"/>
    </row>
    <row r="297" spans="1:6">
      <c r="A297" s="5"/>
      <c r="D297" s="5" t="str">
        <f t="shared" si="4"/>
        <v xml:space="preserve"> </v>
      </c>
      <c r="E297" s="5"/>
      <c r="F297" s="6"/>
    </row>
    <row r="298" spans="1:6">
      <c r="A298" s="5"/>
      <c r="D298" s="5" t="str">
        <f t="shared" si="4"/>
        <v xml:space="preserve"> </v>
      </c>
      <c r="E298" s="5"/>
      <c r="F298" s="6"/>
    </row>
    <row r="299" spans="1:6">
      <c r="A299" s="5"/>
      <c r="D299" s="5" t="str">
        <f t="shared" si="4"/>
        <v xml:space="preserve"> </v>
      </c>
      <c r="E299" s="5"/>
      <c r="F299" s="6"/>
    </row>
    <row r="300" spans="1:6">
      <c r="A300" s="5"/>
      <c r="D300" s="5" t="str">
        <f t="shared" si="4"/>
        <v xml:space="preserve"> </v>
      </c>
      <c r="E300" s="5"/>
      <c r="F300" s="6"/>
    </row>
    <row r="301" spans="1:6">
      <c r="A301" s="5"/>
      <c r="D301" s="5" t="str">
        <f t="shared" si="4"/>
        <v xml:space="preserve"> </v>
      </c>
      <c r="E301" s="5"/>
      <c r="F301" s="6"/>
    </row>
    <row r="302" spans="1:6">
      <c r="A302" s="5"/>
      <c r="D302" s="5" t="str">
        <f t="shared" si="4"/>
        <v xml:space="preserve"> </v>
      </c>
      <c r="E302" s="5"/>
      <c r="F302" s="6"/>
    </row>
    <row r="303" spans="1:6">
      <c r="A303" s="5"/>
      <c r="D303" s="5" t="str">
        <f t="shared" si="4"/>
        <v xml:space="preserve"> </v>
      </c>
      <c r="E303" s="5"/>
      <c r="F303" s="6"/>
    </row>
    <row r="304" spans="1:6">
      <c r="A304" s="5"/>
      <c r="D304" s="5" t="str">
        <f t="shared" si="4"/>
        <v xml:space="preserve"> </v>
      </c>
      <c r="E304" s="5"/>
      <c r="F304" s="6"/>
    </row>
    <row r="305" spans="1:6">
      <c r="A305" s="5"/>
      <c r="D305" s="5" t="str">
        <f t="shared" si="4"/>
        <v xml:space="preserve"> </v>
      </c>
      <c r="E305" s="5"/>
      <c r="F305" s="6"/>
    </row>
    <row r="306" spans="1:6">
      <c r="A306" s="5"/>
      <c r="D306" s="5" t="str">
        <f t="shared" si="4"/>
        <v xml:space="preserve"> </v>
      </c>
      <c r="E306" s="5"/>
      <c r="F306" s="6"/>
    </row>
    <row r="307" spans="1:6">
      <c r="A307" s="5"/>
      <c r="D307" s="5" t="str">
        <f t="shared" si="4"/>
        <v xml:space="preserve"> </v>
      </c>
      <c r="E307" s="5"/>
      <c r="F307" s="6"/>
    </row>
    <row r="308" spans="1:6">
      <c r="A308" s="5"/>
      <c r="D308" s="5" t="str">
        <f t="shared" si="4"/>
        <v xml:space="preserve"> </v>
      </c>
      <c r="E308" s="5"/>
      <c r="F308" s="6"/>
    </row>
    <row r="309" spans="1:6">
      <c r="A309" s="5"/>
      <c r="D309" s="5" t="str">
        <f t="shared" si="4"/>
        <v xml:space="preserve"> </v>
      </c>
      <c r="E309" s="5"/>
      <c r="F309" s="6"/>
    </row>
    <row r="310" spans="1:6">
      <c r="A310" s="5"/>
      <c r="D310" s="5" t="str">
        <f t="shared" si="4"/>
        <v xml:space="preserve"> </v>
      </c>
      <c r="E310" s="5"/>
      <c r="F310" s="6"/>
    </row>
    <row r="311" spans="1:6">
      <c r="A311" s="5"/>
      <c r="D311" s="5" t="str">
        <f t="shared" si="4"/>
        <v xml:space="preserve"> </v>
      </c>
      <c r="E311" s="5"/>
      <c r="F311" s="6"/>
    </row>
    <row r="312" spans="1:6">
      <c r="A312" s="5"/>
      <c r="D312" s="5" t="str">
        <f t="shared" si="4"/>
        <v xml:space="preserve"> </v>
      </c>
      <c r="E312" s="5"/>
      <c r="F312" s="6"/>
    </row>
    <row r="313" spans="1:6">
      <c r="A313" s="5"/>
      <c r="D313" s="5" t="str">
        <f t="shared" si="4"/>
        <v xml:space="preserve"> </v>
      </c>
      <c r="E313" s="5"/>
      <c r="F313" s="6"/>
    </row>
    <row r="314" spans="1:6">
      <c r="A314" s="5"/>
      <c r="D314" s="5" t="str">
        <f t="shared" si="4"/>
        <v xml:space="preserve"> </v>
      </c>
      <c r="E314" s="5"/>
      <c r="F314" s="6"/>
    </row>
    <row r="315" spans="1:6">
      <c r="A315" s="5"/>
      <c r="D315" s="5" t="str">
        <f t="shared" si="4"/>
        <v xml:space="preserve"> </v>
      </c>
      <c r="E315" s="5"/>
      <c r="F315" s="6"/>
    </row>
    <row r="316" spans="1:6">
      <c r="A316" s="5"/>
      <c r="D316" s="5" t="str">
        <f t="shared" si="4"/>
        <v xml:space="preserve"> </v>
      </c>
      <c r="E316" s="5"/>
      <c r="F316" s="6"/>
    </row>
    <row r="317" spans="1:6">
      <c r="A317" s="5"/>
      <c r="D317" s="5" t="str">
        <f t="shared" si="4"/>
        <v xml:space="preserve"> </v>
      </c>
      <c r="E317" s="5"/>
      <c r="F317" s="6"/>
    </row>
    <row r="318" spans="1:6">
      <c r="A318" s="5"/>
      <c r="D318" s="5" t="str">
        <f t="shared" si="4"/>
        <v xml:space="preserve"> </v>
      </c>
      <c r="E318" s="5"/>
      <c r="F318" s="6"/>
    </row>
    <row r="319" spans="1:6">
      <c r="A319" s="5"/>
      <c r="D319" s="5" t="str">
        <f t="shared" si="4"/>
        <v xml:space="preserve"> </v>
      </c>
      <c r="E319" s="5"/>
      <c r="F319" s="6"/>
    </row>
    <row r="320" spans="1:6">
      <c r="A320" s="5"/>
      <c r="D320" s="5" t="str">
        <f t="shared" si="4"/>
        <v xml:space="preserve"> </v>
      </c>
      <c r="E320" s="5"/>
      <c r="F320" s="6"/>
    </row>
    <row r="321" spans="1:6">
      <c r="A321" s="5"/>
      <c r="D321" s="5" t="str">
        <f t="shared" si="4"/>
        <v xml:space="preserve"> </v>
      </c>
      <c r="E321" s="5"/>
      <c r="F321" s="6"/>
    </row>
    <row r="322" spans="1:6">
      <c r="A322" s="5"/>
      <c r="D322" s="5" t="str">
        <f t="shared" si="4"/>
        <v xml:space="preserve"> </v>
      </c>
      <c r="E322" s="5"/>
      <c r="F322" s="6"/>
    </row>
    <row r="323" spans="1:6">
      <c r="A323" s="5"/>
      <c r="D323" s="5" t="str">
        <f t="shared" si="4"/>
        <v xml:space="preserve"> </v>
      </c>
      <c r="E323" s="5"/>
      <c r="F323" s="6"/>
    </row>
    <row r="324" spans="1:6">
      <c r="A324" s="5"/>
      <c r="D324" s="5" t="str">
        <f t="shared" ref="D324:D340" si="5">IF(C324&lt;0,"Enter 0 or 1",IF(C324&gt;1,"Enter 0 or 1"," "))</f>
        <v xml:space="preserve"> </v>
      </c>
      <c r="E324" s="5"/>
      <c r="F324" s="6"/>
    </row>
    <row r="325" spans="1:6">
      <c r="A325" s="5"/>
      <c r="D325" s="5" t="str">
        <f t="shared" si="5"/>
        <v xml:space="preserve"> </v>
      </c>
      <c r="E325" s="5"/>
      <c r="F325" s="6"/>
    </row>
    <row r="326" spans="1:6">
      <c r="A326" s="5"/>
      <c r="D326" s="5" t="str">
        <f t="shared" si="5"/>
        <v xml:space="preserve"> </v>
      </c>
      <c r="E326" s="5"/>
      <c r="F326" s="6"/>
    </row>
    <row r="327" spans="1:6">
      <c r="A327" s="5"/>
      <c r="D327" s="5" t="str">
        <f t="shared" si="5"/>
        <v xml:space="preserve"> </v>
      </c>
      <c r="E327" s="5"/>
      <c r="F327" s="6"/>
    </row>
    <row r="328" spans="1:6">
      <c r="A328" s="5"/>
      <c r="D328" s="5" t="str">
        <f t="shared" si="5"/>
        <v xml:space="preserve"> </v>
      </c>
      <c r="E328" s="5"/>
      <c r="F328" s="6"/>
    </row>
    <row r="329" spans="1:6">
      <c r="A329" s="5"/>
      <c r="D329" s="5" t="str">
        <f t="shared" si="5"/>
        <v xml:space="preserve"> </v>
      </c>
      <c r="E329" s="5"/>
      <c r="F329" s="6"/>
    </row>
    <row r="330" spans="1:6">
      <c r="A330" s="5"/>
      <c r="D330" s="5" t="str">
        <f t="shared" si="5"/>
        <v xml:space="preserve"> </v>
      </c>
      <c r="E330" s="5"/>
      <c r="F330" s="6"/>
    </row>
    <row r="331" spans="1:6">
      <c r="A331" s="5"/>
      <c r="D331" s="5" t="str">
        <f t="shared" si="5"/>
        <v xml:space="preserve"> </v>
      </c>
      <c r="E331" s="5"/>
      <c r="F331" s="6"/>
    </row>
    <row r="332" spans="1:6">
      <c r="A332" s="5"/>
      <c r="D332" s="5" t="str">
        <f t="shared" si="5"/>
        <v xml:space="preserve"> </v>
      </c>
      <c r="E332" s="5"/>
      <c r="F332" s="6"/>
    </row>
    <row r="333" spans="1:6">
      <c r="A333" s="5"/>
      <c r="D333" s="5" t="str">
        <f t="shared" si="5"/>
        <v xml:space="preserve"> </v>
      </c>
      <c r="E333" s="5"/>
      <c r="F333" s="6"/>
    </row>
    <row r="334" spans="1:6">
      <c r="A334" s="5"/>
      <c r="D334" s="5" t="str">
        <f t="shared" si="5"/>
        <v xml:space="preserve"> </v>
      </c>
      <c r="E334" s="5"/>
      <c r="F334" s="6"/>
    </row>
    <row r="335" spans="1:6">
      <c r="A335" s="5"/>
      <c r="D335" s="5" t="str">
        <f t="shared" si="5"/>
        <v xml:space="preserve"> </v>
      </c>
      <c r="E335" s="5"/>
      <c r="F335" s="6"/>
    </row>
    <row r="336" spans="1:6">
      <c r="A336" s="5"/>
      <c r="D336" s="5" t="str">
        <f t="shared" si="5"/>
        <v xml:space="preserve"> </v>
      </c>
      <c r="E336" s="5"/>
      <c r="F336" s="6"/>
    </row>
    <row r="337" spans="1:6">
      <c r="A337" s="5"/>
      <c r="D337" s="5" t="str">
        <f t="shared" si="5"/>
        <v xml:space="preserve"> </v>
      </c>
      <c r="E337" s="5"/>
      <c r="F337" s="6"/>
    </row>
    <row r="338" spans="1:6" s="5" customFormat="1">
      <c r="C338" s="16"/>
      <c r="D338" s="5" t="str">
        <f t="shared" si="5"/>
        <v xml:space="preserve"> </v>
      </c>
      <c r="F338" s="6"/>
    </row>
    <row r="339" spans="1:6" s="5" customFormat="1">
      <c r="C339" s="16"/>
      <c r="D339" s="5" t="str">
        <f t="shared" si="5"/>
        <v xml:space="preserve"> </v>
      </c>
      <c r="E339"/>
      <c r="F339" s="1"/>
    </row>
    <row r="340" spans="1:6">
      <c r="D340" s="5" t="str">
        <f t="shared" si="5"/>
        <v xml:space="preserve"> </v>
      </c>
    </row>
  </sheetData>
  <sheetProtection password="A49F" sheet="1" objects="1" scenarios="1"/>
  <mergeCells count="2">
    <mergeCell ref="A5:A15"/>
    <mergeCell ref="A17:A18"/>
  </mergeCells>
  <pageMargins left="0.7" right="0.7" top="0.75" bottom="0.75" header="0.3" footer="0.3"/>
  <pageSetup scale="71" orientation="portrait" horizontalDpi="0" verticalDpi="0" r:id="rId1"/>
</worksheet>
</file>

<file path=xl/worksheets/sheet5.xml><?xml version="1.0" encoding="utf-8"?>
<worksheet xmlns="http://schemas.openxmlformats.org/spreadsheetml/2006/main" xmlns:r="http://schemas.openxmlformats.org/officeDocument/2006/relationships">
  <sheetPr>
    <pageSetUpPr fitToPage="1"/>
  </sheetPr>
  <dimension ref="A1:L342"/>
  <sheetViews>
    <sheetView workbookViewId="0">
      <selection activeCell="D22" sqref="D22"/>
    </sheetView>
  </sheetViews>
  <sheetFormatPr defaultRowHeight="15"/>
  <cols>
    <col min="1" max="1" width="45.85546875" style="41" customWidth="1"/>
    <col min="2" max="2" width="2.85546875" style="30" customWidth="1"/>
    <col min="3" max="3" width="22.7109375" style="41" customWidth="1"/>
    <col min="4" max="4" width="12.5703125" style="56" customWidth="1"/>
    <col min="5" max="5" width="16.7109375" style="30" customWidth="1"/>
    <col min="6" max="7" width="9.140625" style="30" customWidth="1"/>
    <col min="8" max="8" width="9.140625" style="30"/>
    <col min="9" max="12" width="9.140625" style="5"/>
  </cols>
  <sheetData>
    <row r="1" spans="1:8" s="5" customFormat="1">
      <c r="A1" s="30"/>
      <c r="B1" s="30"/>
      <c r="C1" s="30"/>
      <c r="D1" s="35"/>
      <c r="E1" s="30"/>
      <c r="F1" s="30"/>
      <c r="G1" s="30"/>
      <c r="H1" s="30"/>
    </row>
    <row r="2" spans="1:8" ht="15" customHeight="1">
      <c r="A2" s="49" t="s">
        <v>42</v>
      </c>
      <c r="B2" s="50"/>
      <c r="C2" s="40" t="s">
        <v>37</v>
      </c>
      <c r="D2" s="14">
        <v>0.05</v>
      </c>
    </row>
    <row r="3" spans="1:8">
      <c r="A3" s="51"/>
      <c r="B3" s="50"/>
      <c r="C3" s="40" t="s">
        <v>41</v>
      </c>
      <c r="D3" s="45">
        <v>0.5</v>
      </c>
      <c r="F3" s="29"/>
      <c r="G3" s="29"/>
    </row>
    <row r="4" spans="1:8">
      <c r="A4" s="51" t="s">
        <v>7</v>
      </c>
      <c r="B4" s="50"/>
      <c r="C4" s="24"/>
      <c r="D4" s="46"/>
      <c r="E4" s="29"/>
      <c r="F4" s="29"/>
      <c r="G4" s="29"/>
      <c r="H4" s="59"/>
    </row>
    <row r="5" spans="1:8" ht="15" customHeight="1">
      <c r="A5" s="128" t="s">
        <v>62</v>
      </c>
      <c r="B5" s="50"/>
      <c r="C5" s="51" t="s">
        <v>58</v>
      </c>
      <c r="D5" s="62"/>
      <c r="E5" s="29"/>
      <c r="F5" s="29"/>
      <c r="G5" s="29"/>
      <c r="H5" s="59"/>
    </row>
    <row r="6" spans="1:8">
      <c r="A6" s="129"/>
      <c r="B6" s="50"/>
      <c r="C6" s="54" t="s">
        <v>1</v>
      </c>
      <c r="D6" s="20">
        <v>20</v>
      </c>
      <c r="E6" s="29"/>
      <c r="F6" s="29"/>
      <c r="G6" s="29"/>
    </row>
    <row r="7" spans="1:8">
      <c r="A7" s="129"/>
      <c r="B7" s="50"/>
      <c r="C7" s="54" t="s">
        <v>60</v>
      </c>
      <c r="D7" s="20">
        <v>6</v>
      </c>
      <c r="E7" s="29"/>
    </row>
    <row r="8" spans="1:8">
      <c r="A8" s="129"/>
      <c r="B8" s="50"/>
      <c r="C8" s="54" t="s">
        <v>61</v>
      </c>
      <c r="D8" s="61"/>
    </row>
    <row r="9" spans="1:8">
      <c r="A9" s="129"/>
      <c r="B9" s="50"/>
      <c r="C9" s="24"/>
      <c r="D9" s="55"/>
      <c r="E9" s="24"/>
    </row>
    <row r="10" spans="1:8">
      <c r="A10" s="129"/>
      <c r="B10" s="50"/>
      <c r="C10" s="31" t="s">
        <v>11</v>
      </c>
      <c r="D10" s="55"/>
      <c r="E10" s="24"/>
    </row>
    <row r="11" spans="1:8">
      <c r="A11" s="129"/>
      <c r="B11" s="50"/>
      <c r="C11" s="93" t="s">
        <v>9</v>
      </c>
      <c r="D11" s="90">
        <f>IF(D8&gt;0,D8,D7/D6)</f>
        <v>0.3</v>
      </c>
      <c r="E11" s="24"/>
    </row>
    <row r="12" spans="1:8">
      <c r="A12" s="129"/>
      <c r="C12" s="84" t="s">
        <v>5</v>
      </c>
      <c r="D12" s="85">
        <f>SQRT(D11*(1-D11))</f>
        <v>0.45825756949558399</v>
      </c>
    </row>
    <row r="13" spans="1:8">
      <c r="A13" s="129"/>
      <c r="C13" s="84" t="s">
        <v>6</v>
      </c>
      <c r="D13" s="85">
        <f>D12/SQRT(D6)</f>
        <v>0.10246950765959598</v>
      </c>
    </row>
    <row r="14" spans="1:8">
      <c r="A14" s="129"/>
      <c r="C14" s="84" t="s">
        <v>10</v>
      </c>
      <c r="D14" s="85">
        <f>(D11-D3)/SQRT(D3*(1-D3)/D6)</f>
        <v>-1.7888543819998319</v>
      </c>
    </row>
    <row r="15" spans="1:8">
      <c r="A15" s="130"/>
      <c r="C15" s="84" t="s">
        <v>40</v>
      </c>
      <c r="D15" s="85">
        <f>1-NORMSDIST(ABS(D14))</f>
        <v>3.681913506015122E-2</v>
      </c>
    </row>
    <row r="16" spans="1:8">
      <c r="A16" s="30"/>
      <c r="C16" s="87" t="s">
        <v>44</v>
      </c>
      <c r="D16" s="92">
        <f>2*(1-NORMSDIST(ABS(D14)))</f>
        <v>7.363827012030244E-2</v>
      </c>
    </row>
    <row r="17" spans="1:5">
      <c r="A17" s="131"/>
      <c r="C17" s="30"/>
      <c r="D17" s="35"/>
    </row>
    <row r="18" spans="1:5">
      <c r="A18" s="131"/>
      <c r="C18" s="30"/>
      <c r="D18" s="35"/>
      <c r="E18" s="29"/>
    </row>
    <row r="19" spans="1:5">
      <c r="A19" s="30"/>
      <c r="C19" s="30" t="s">
        <v>12</v>
      </c>
      <c r="D19" s="35"/>
      <c r="E19" s="29"/>
    </row>
    <row r="20" spans="1:5">
      <c r="A20" s="30"/>
      <c r="C20" s="60" t="str">
        <f>IF(MIN(D6*D3,D6*(1-D3))&lt;5,"Violation of Minimum Sample Size"," ")</f>
        <v xml:space="preserve"> </v>
      </c>
      <c r="D20" s="35"/>
      <c r="E20" s="29"/>
    </row>
    <row r="21" spans="1:5">
      <c r="A21" s="30"/>
      <c r="C21" s="29"/>
      <c r="D21" s="28"/>
      <c r="E21" s="39"/>
    </row>
    <row r="22" spans="1:5">
      <c r="A22" s="30"/>
      <c r="C22" s="29"/>
      <c r="D22" s="28"/>
      <c r="E22" s="39"/>
    </row>
    <row r="23" spans="1:5">
      <c r="A23" s="30"/>
      <c r="C23" s="29"/>
      <c r="D23" s="28"/>
    </row>
    <row r="24" spans="1:5">
      <c r="A24" s="30"/>
      <c r="C24" s="39"/>
      <c r="D24" s="38"/>
    </row>
    <row r="25" spans="1:5">
      <c r="A25" s="30"/>
      <c r="C25" s="39"/>
      <c r="D25" s="38"/>
    </row>
    <row r="26" spans="1:5">
      <c r="A26" s="30"/>
      <c r="C26" s="30"/>
      <c r="D26" s="35"/>
    </row>
    <row r="27" spans="1:5">
      <c r="A27" s="30"/>
      <c r="C27" s="30"/>
      <c r="D27" s="35"/>
    </row>
    <row r="28" spans="1:5">
      <c r="A28" s="30"/>
      <c r="C28" s="30"/>
      <c r="D28" s="35"/>
    </row>
    <row r="29" spans="1:5">
      <c r="A29" s="30"/>
      <c r="C29" s="30"/>
      <c r="D29" s="35"/>
    </row>
    <row r="30" spans="1:5">
      <c r="A30" s="30"/>
      <c r="C30" s="30"/>
      <c r="D30" s="35"/>
    </row>
    <row r="31" spans="1:5">
      <c r="A31" s="30"/>
      <c r="C31" s="30"/>
      <c r="D31" s="35"/>
    </row>
    <row r="32" spans="1:5">
      <c r="A32" s="30"/>
      <c r="C32" s="30"/>
      <c r="D32" s="35"/>
    </row>
    <row r="33" spans="1:4">
      <c r="A33" s="30"/>
      <c r="C33" s="30"/>
      <c r="D33" s="35"/>
    </row>
    <row r="34" spans="1:4">
      <c r="A34" s="30"/>
      <c r="C34" s="30"/>
      <c r="D34" s="35"/>
    </row>
    <row r="35" spans="1:4">
      <c r="A35" s="30"/>
      <c r="C35" s="30"/>
      <c r="D35" s="35"/>
    </row>
    <row r="36" spans="1:4">
      <c r="A36" s="30"/>
      <c r="C36" s="30"/>
      <c r="D36" s="35"/>
    </row>
    <row r="37" spans="1:4">
      <c r="A37" s="30"/>
      <c r="C37" s="30"/>
      <c r="D37" s="35"/>
    </row>
    <row r="38" spans="1:4">
      <c r="A38" s="30"/>
      <c r="C38" s="30"/>
      <c r="D38" s="35"/>
    </row>
    <row r="39" spans="1:4">
      <c r="A39" s="30"/>
      <c r="C39" s="30"/>
      <c r="D39" s="35"/>
    </row>
    <row r="40" spans="1:4">
      <c r="A40" s="30"/>
      <c r="C40" s="30"/>
      <c r="D40" s="35"/>
    </row>
    <row r="41" spans="1:4">
      <c r="A41" s="30"/>
      <c r="C41" s="30"/>
      <c r="D41" s="35"/>
    </row>
    <row r="42" spans="1:4">
      <c r="A42" s="30"/>
      <c r="C42" s="30"/>
      <c r="D42" s="35"/>
    </row>
    <row r="43" spans="1:4">
      <c r="A43" s="30"/>
      <c r="C43" s="30"/>
      <c r="D43" s="35"/>
    </row>
    <row r="44" spans="1:4">
      <c r="A44" s="30"/>
      <c r="C44" s="30"/>
      <c r="D44" s="35"/>
    </row>
    <row r="45" spans="1:4">
      <c r="A45" s="30"/>
      <c r="C45" s="30"/>
      <c r="D45" s="35"/>
    </row>
    <row r="46" spans="1:4">
      <c r="A46" s="30"/>
      <c r="C46" s="30"/>
      <c r="D46" s="35"/>
    </row>
    <row r="47" spans="1:4">
      <c r="A47" s="30"/>
      <c r="C47" s="30"/>
      <c r="D47" s="35"/>
    </row>
    <row r="48" spans="1:4">
      <c r="A48" s="30"/>
      <c r="C48" s="30"/>
      <c r="D48" s="35"/>
    </row>
    <row r="49" spans="1:4">
      <c r="A49" s="30"/>
      <c r="C49" s="30"/>
      <c r="D49" s="35"/>
    </row>
    <row r="50" spans="1:4">
      <c r="A50" s="30"/>
      <c r="C50" s="30"/>
      <c r="D50" s="35"/>
    </row>
    <row r="51" spans="1:4">
      <c r="A51" s="30"/>
      <c r="C51" s="30"/>
      <c r="D51" s="35"/>
    </row>
    <row r="52" spans="1:4">
      <c r="A52" s="30"/>
      <c r="C52" s="30"/>
      <c r="D52" s="35"/>
    </row>
    <row r="53" spans="1:4">
      <c r="A53" s="30"/>
      <c r="C53" s="30"/>
      <c r="D53" s="35"/>
    </row>
    <row r="54" spans="1:4">
      <c r="A54" s="30"/>
      <c r="C54" s="30"/>
      <c r="D54" s="35"/>
    </row>
    <row r="55" spans="1:4">
      <c r="A55" s="30"/>
      <c r="C55" s="30"/>
      <c r="D55" s="35"/>
    </row>
    <row r="56" spans="1:4">
      <c r="A56" s="30"/>
      <c r="C56" s="30"/>
      <c r="D56" s="35"/>
    </row>
    <row r="57" spans="1:4">
      <c r="A57" s="30"/>
      <c r="C57" s="30"/>
      <c r="D57" s="35"/>
    </row>
    <row r="58" spans="1:4">
      <c r="A58" s="30"/>
      <c r="C58" s="30"/>
      <c r="D58" s="35"/>
    </row>
    <row r="59" spans="1:4">
      <c r="A59" s="30"/>
      <c r="C59" s="30"/>
      <c r="D59" s="35"/>
    </row>
    <row r="60" spans="1:4">
      <c r="A60" s="30"/>
      <c r="C60" s="30"/>
      <c r="D60" s="35"/>
    </row>
    <row r="61" spans="1:4">
      <c r="A61" s="30"/>
      <c r="C61" s="30"/>
      <c r="D61" s="35"/>
    </row>
    <row r="62" spans="1:4">
      <c r="A62" s="30"/>
      <c r="C62" s="30"/>
      <c r="D62" s="35"/>
    </row>
    <row r="63" spans="1:4">
      <c r="A63" s="30"/>
      <c r="C63" s="30"/>
      <c r="D63" s="35"/>
    </row>
    <row r="64" spans="1:4">
      <c r="A64" s="30"/>
      <c r="C64" s="30"/>
      <c r="D64" s="35"/>
    </row>
    <row r="65" spans="1:4">
      <c r="A65" s="30"/>
      <c r="C65" s="30"/>
      <c r="D65" s="35"/>
    </row>
    <row r="66" spans="1:4">
      <c r="A66" s="30"/>
      <c r="C66" s="30"/>
      <c r="D66" s="35"/>
    </row>
    <row r="67" spans="1:4">
      <c r="A67" s="30"/>
      <c r="C67" s="30"/>
      <c r="D67" s="35"/>
    </row>
    <row r="68" spans="1:4">
      <c r="A68" s="30"/>
      <c r="C68" s="30"/>
      <c r="D68" s="35"/>
    </row>
    <row r="69" spans="1:4">
      <c r="A69" s="30"/>
      <c r="C69" s="30"/>
      <c r="D69" s="35"/>
    </row>
    <row r="70" spans="1:4">
      <c r="A70" s="30"/>
      <c r="C70" s="30"/>
      <c r="D70" s="35"/>
    </row>
    <row r="71" spans="1:4">
      <c r="A71" s="30"/>
      <c r="C71" s="30"/>
      <c r="D71" s="35"/>
    </row>
    <row r="72" spans="1:4">
      <c r="A72" s="30"/>
      <c r="C72" s="30"/>
      <c r="D72" s="35"/>
    </row>
    <row r="73" spans="1:4">
      <c r="A73" s="30"/>
      <c r="C73" s="30"/>
      <c r="D73" s="35"/>
    </row>
    <row r="74" spans="1:4">
      <c r="A74" s="30"/>
      <c r="C74" s="30"/>
      <c r="D74" s="35"/>
    </row>
    <row r="75" spans="1:4">
      <c r="A75" s="30"/>
      <c r="C75" s="30"/>
      <c r="D75" s="35"/>
    </row>
    <row r="76" spans="1:4">
      <c r="A76" s="30"/>
      <c r="C76" s="30"/>
      <c r="D76" s="35"/>
    </row>
    <row r="77" spans="1:4">
      <c r="A77" s="30"/>
      <c r="C77" s="30"/>
      <c r="D77" s="35"/>
    </row>
    <row r="78" spans="1:4">
      <c r="A78" s="30"/>
      <c r="C78" s="30"/>
      <c r="D78" s="35"/>
    </row>
    <row r="79" spans="1:4">
      <c r="A79" s="30"/>
      <c r="C79" s="30"/>
      <c r="D79" s="35"/>
    </row>
    <row r="80" spans="1:4">
      <c r="A80" s="30"/>
      <c r="C80" s="30"/>
      <c r="D80" s="35"/>
    </row>
    <row r="81" spans="1:4">
      <c r="A81" s="30"/>
      <c r="C81" s="30"/>
      <c r="D81" s="35"/>
    </row>
    <row r="82" spans="1:4">
      <c r="A82" s="30"/>
      <c r="C82" s="30"/>
      <c r="D82" s="35"/>
    </row>
    <row r="83" spans="1:4">
      <c r="A83" s="30"/>
      <c r="C83" s="30"/>
      <c r="D83" s="35"/>
    </row>
    <row r="84" spans="1:4">
      <c r="A84" s="30"/>
      <c r="C84" s="30"/>
      <c r="D84" s="35"/>
    </row>
    <row r="85" spans="1:4">
      <c r="A85" s="30"/>
      <c r="C85" s="30"/>
      <c r="D85" s="35"/>
    </row>
    <row r="86" spans="1:4">
      <c r="A86" s="30"/>
      <c r="C86" s="30"/>
      <c r="D86" s="35"/>
    </row>
    <row r="87" spans="1:4">
      <c r="A87" s="30"/>
      <c r="C87" s="30"/>
      <c r="D87" s="35"/>
    </row>
    <row r="88" spans="1:4">
      <c r="A88" s="30"/>
      <c r="C88" s="30"/>
      <c r="D88" s="35"/>
    </row>
    <row r="89" spans="1:4">
      <c r="A89" s="30"/>
      <c r="C89" s="30"/>
      <c r="D89" s="35"/>
    </row>
    <row r="90" spans="1:4">
      <c r="A90" s="30"/>
      <c r="C90" s="30"/>
      <c r="D90" s="35"/>
    </row>
    <row r="91" spans="1:4">
      <c r="A91" s="30"/>
      <c r="C91" s="30"/>
      <c r="D91" s="35"/>
    </row>
    <row r="92" spans="1:4">
      <c r="A92" s="30"/>
      <c r="C92" s="30"/>
      <c r="D92" s="35"/>
    </row>
    <row r="93" spans="1:4">
      <c r="A93" s="30"/>
      <c r="C93" s="30"/>
      <c r="D93" s="35"/>
    </row>
    <row r="94" spans="1:4">
      <c r="A94" s="30"/>
      <c r="C94" s="30"/>
      <c r="D94" s="35"/>
    </row>
    <row r="95" spans="1:4">
      <c r="A95" s="30"/>
      <c r="C95" s="30"/>
      <c r="D95" s="35"/>
    </row>
    <row r="96" spans="1:4">
      <c r="A96" s="30"/>
      <c r="C96" s="30"/>
      <c r="D96" s="35"/>
    </row>
    <row r="97" spans="1:4">
      <c r="A97" s="30"/>
      <c r="C97" s="30"/>
      <c r="D97" s="35"/>
    </row>
    <row r="98" spans="1:4">
      <c r="A98" s="30"/>
      <c r="C98" s="30"/>
      <c r="D98" s="35"/>
    </row>
    <row r="99" spans="1:4">
      <c r="A99" s="30"/>
      <c r="C99" s="30"/>
      <c r="D99" s="35"/>
    </row>
    <row r="100" spans="1:4">
      <c r="A100" s="30"/>
      <c r="C100" s="30"/>
      <c r="D100" s="35"/>
    </row>
    <row r="101" spans="1:4">
      <c r="A101" s="30"/>
      <c r="C101" s="30"/>
      <c r="D101" s="35"/>
    </row>
    <row r="102" spans="1:4">
      <c r="A102" s="30"/>
      <c r="C102" s="30"/>
      <c r="D102" s="35"/>
    </row>
    <row r="103" spans="1:4">
      <c r="A103" s="30"/>
      <c r="C103" s="30"/>
      <c r="D103" s="35"/>
    </row>
    <row r="104" spans="1:4">
      <c r="A104" s="30"/>
      <c r="C104" s="30"/>
      <c r="D104" s="35"/>
    </row>
    <row r="105" spans="1:4">
      <c r="A105" s="30"/>
      <c r="C105" s="30"/>
      <c r="D105" s="35"/>
    </row>
    <row r="106" spans="1:4">
      <c r="A106" s="30"/>
      <c r="C106" s="30"/>
      <c r="D106" s="35"/>
    </row>
    <row r="107" spans="1:4">
      <c r="A107" s="30"/>
      <c r="C107" s="30"/>
      <c r="D107" s="35"/>
    </row>
    <row r="108" spans="1:4">
      <c r="A108" s="30"/>
      <c r="C108" s="30"/>
      <c r="D108" s="35"/>
    </row>
    <row r="109" spans="1:4">
      <c r="A109" s="30"/>
      <c r="C109" s="30"/>
      <c r="D109" s="35"/>
    </row>
    <row r="110" spans="1:4">
      <c r="A110" s="30"/>
      <c r="C110" s="30"/>
      <c r="D110" s="35"/>
    </row>
    <row r="111" spans="1:4">
      <c r="A111" s="30"/>
      <c r="C111" s="30"/>
      <c r="D111" s="35"/>
    </row>
    <row r="112" spans="1:4">
      <c r="A112" s="30"/>
      <c r="C112" s="30"/>
      <c r="D112" s="35"/>
    </row>
    <row r="113" spans="1:4">
      <c r="A113" s="30"/>
      <c r="C113" s="30"/>
      <c r="D113" s="35"/>
    </row>
    <row r="114" spans="1:4">
      <c r="A114" s="30"/>
      <c r="C114" s="30"/>
      <c r="D114" s="35"/>
    </row>
    <row r="115" spans="1:4">
      <c r="A115" s="30"/>
      <c r="C115" s="30"/>
      <c r="D115" s="35"/>
    </row>
    <row r="116" spans="1:4">
      <c r="A116" s="30"/>
      <c r="C116" s="30"/>
      <c r="D116" s="35"/>
    </row>
    <row r="117" spans="1:4">
      <c r="A117" s="30"/>
      <c r="C117" s="30"/>
      <c r="D117" s="35"/>
    </row>
    <row r="118" spans="1:4">
      <c r="A118" s="30"/>
      <c r="C118" s="30"/>
      <c r="D118" s="35"/>
    </row>
    <row r="119" spans="1:4">
      <c r="A119" s="30"/>
      <c r="C119" s="30"/>
      <c r="D119" s="35"/>
    </row>
    <row r="120" spans="1:4">
      <c r="A120" s="30"/>
      <c r="C120" s="30"/>
      <c r="D120" s="35"/>
    </row>
    <row r="121" spans="1:4">
      <c r="A121" s="30"/>
      <c r="C121" s="30"/>
      <c r="D121" s="35"/>
    </row>
    <row r="122" spans="1:4">
      <c r="A122" s="30"/>
      <c r="C122" s="30"/>
      <c r="D122" s="35"/>
    </row>
    <row r="123" spans="1:4">
      <c r="A123" s="30"/>
      <c r="C123" s="30"/>
      <c r="D123" s="35"/>
    </row>
    <row r="124" spans="1:4">
      <c r="A124" s="30"/>
      <c r="C124" s="30"/>
      <c r="D124" s="35"/>
    </row>
    <row r="125" spans="1:4">
      <c r="A125" s="30"/>
      <c r="C125" s="30"/>
      <c r="D125" s="35"/>
    </row>
    <row r="126" spans="1:4">
      <c r="A126" s="30"/>
      <c r="C126" s="30"/>
      <c r="D126" s="35"/>
    </row>
    <row r="127" spans="1:4">
      <c r="A127" s="30"/>
      <c r="C127" s="30"/>
      <c r="D127" s="35"/>
    </row>
    <row r="128" spans="1:4">
      <c r="A128" s="30"/>
      <c r="C128" s="30"/>
      <c r="D128" s="35"/>
    </row>
    <row r="129" spans="1:4">
      <c r="A129" s="30"/>
      <c r="C129" s="30"/>
      <c r="D129" s="35"/>
    </row>
    <row r="130" spans="1:4">
      <c r="A130" s="30"/>
      <c r="C130" s="30"/>
      <c r="D130" s="35"/>
    </row>
    <row r="131" spans="1:4">
      <c r="A131" s="30"/>
      <c r="C131" s="30"/>
      <c r="D131" s="35"/>
    </row>
    <row r="132" spans="1:4">
      <c r="A132" s="30"/>
      <c r="C132" s="30"/>
      <c r="D132" s="35"/>
    </row>
    <row r="133" spans="1:4">
      <c r="A133" s="30"/>
      <c r="C133" s="30"/>
      <c r="D133" s="35"/>
    </row>
    <row r="134" spans="1:4">
      <c r="A134" s="30"/>
      <c r="C134" s="30"/>
      <c r="D134" s="35"/>
    </row>
    <row r="135" spans="1:4">
      <c r="A135" s="30"/>
      <c r="C135" s="30"/>
      <c r="D135" s="35"/>
    </row>
    <row r="136" spans="1:4">
      <c r="A136" s="30"/>
      <c r="C136" s="30"/>
      <c r="D136" s="35"/>
    </row>
    <row r="137" spans="1:4">
      <c r="A137" s="30"/>
      <c r="C137" s="30"/>
      <c r="D137" s="35"/>
    </row>
    <row r="138" spans="1:4">
      <c r="A138" s="30"/>
      <c r="C138" s="30"/>
      <c r="D138" s="35"/>
    </row>
    <row r="139" spans="1:4">
      <c r="A139" s="30"/>
      <c r="C139" s="30"/>
      <c r="D139" s="35"/>
    </row>
    <row r="140" spans="1:4">
      <c r="A140" s="30"/>
      <c r="C140" s="30"/>
      <c r="D140" s="35"/>
    </row>
    <row r="141" spans="1:4">
      <c r="A141" s="30"/>
      <c r="C141" s="30"/>
      <c r="D141" s="35"/>
    </row>
    <row r="142" spans="1:4">
      <c r="A142" s="30"/>
      <c r="C142" s="30"/>
      <c r="D142" s="35"/>
    </row>
    <row r="143" spans="1:4">
      <c r="A143" s="30"/>
      <c r="C143" s="30"/>
      <c r="D143" s="35"/>
    </row>
    <row r="144" spans="1:4">
      <c r="A144" s="30"/>
      <c r="C144" s="30"/>
      <c r="D144" s="35"/>
    </row>
    <row r="145" spans="1:4">
      <c r="A145" s="30"/>
      <c r="C145" s="30"/>
      <c r="D145" s="35"/>
    </row>
    <row r="146" spans="1:4">
      <c r="A146" s="30"/>
      <c r="C146" s="30"/>
      <c r="D146" s="35"/>
    </row>
    <row r="147" spans="1:4">
      <c r="A147" s="30"/>
      <c r="C147" s="30"/>
      <c r="D147" s="35"/>
    </row>
    <row r="148" spans="1:4">
      <c r="A148" s="30"/>
      <c r="C148" s="30"/>
      <c r="D148" s="35"/>
    </row>
    <row r="149" spans="1:4">
      <c r="A149" s="30"/>
      <c r="C149" s="30"/>
      <c r="D149" s="35"/>
    </row>
    <row r="150" spans="1:4">
      <c r="A150" s="30"/>
      <c r="C150" s="30"/>
      <c r="D150" s="35"/>
    </row>
    <row r="151" spans="1:4">
      <c r="A151" s="30"/>
      <c r="C151" s="30"/>
      <c r="D151" s="35"/>
    </row>
    <row r="152" spans="1:4">
      <c r="A152" s="30"/>
      <c r="C152" s="30"/>
      <c r="D152" s="35"/>
    </row>
    <row r="153" spans="1:4">
      <c r="A153" s="30"/>
      <c r="C153" s="30"/>
      <c r="D153" s="35"/>
    </row>
    <row r="154" spans="1:4">
      <c r="A154" s="30"/>
      <c r="C154" s="30"/>
      <c r="D154" s="35"/>
    </row>
    <row r="155" spans="1:4">
      <c r="A155" s="30"/>
      <c r="C155" s="30"/>
      <c r="D155" s="35"/>
    </row>
    <row r="156" spans="1:4">
      <c r="A156" s="30"/>
      <c r="C156" s="30"/>
      <c r="D156" s="35"/>
    </row>
    <row r="157" spans="1:4">
      <c r="A157" s="30"/>
      <c r="C157" s="30"/>
      <c r="D157" s="35"/>
    </row>
    <row r="158" spans="1:4">
      <c r="A158" s="30"/>
      <c r="C158" s="30"/>
      <c r="D158" s="35"/>
    </row>
    <row r="159" spans="1:4">
      <c r="A159" s="30"/>
      <c r="C159" s="30"/>
      <c r="D159" s="35"/>
    </row>
    <row r="160" spans="1:4">
      <c r="A160" s="30"/>
      <c r="C160" s="30"/>
      <c r="D160" s="35"/>
    </row>
    <row r="161" spans="1:4">
      <c r="A161" s="30"/>
      <c r="C161" s="30"/>
      <c r="D161" s="35"/>
    </row>
    <row r="162" spans="1:4">
      <c r="A162" s="30"/>
      <c r="C162" s="30"/>
      <c r="D162" s="35"/>
    </row>
    <row r="163" spans="1:4">
      <c r="A163" s="30"/>
      <c r="C163" s="30"/>
      <c r="D163" s="35"/>
    </row>
    <row r="164" spans="1:4">
      <c r="A164" s="30"/>
      <c r="C164" s="30"/>
      <c r="D164" s="35"/>
    </row>
    <row r="165" spans="1:4">
      <c r="A165" s="30"/>
      <c r="C165" s="30"/>
      <c r="D165" s="35"/>
    </row>
    <row r="166" spans="1:4">
      <c r="A166" s="30"/>
      <c r="C166" s="30"/>
      <c r="D166" s="35"/>
    </row>
    <row r="167" spans="1:4">
      <c r="A167" s="30"/>
      <c r="C167" s="30"/>
      <c r="D167" s="35"/>
    </row>
    <row r="168" spans="1:4">
      <c r="A168" s="30"/>
      <c r="C168" s="30"/>
      <c r="D168" s="35"/>
    </row>
    <row r="169" spans="1:4">
      <c r="A169" s="30"/>
      <c r="C169" s="30"/>
      <c r="D169" s="35"/>
    </row>
    <row r="170" spans="1:4">
      <c r="A170" s="30"/>
      <c r="C170" s="30"/>
      <c r="D170" s="35"/>
    </row>
    <row r="171" spans="1:4">
      <c r="A171" s="30"/>
      <c r="C171" s="30"/>
      <c r="D171" s="35"/>
    </row>
    <row r="172" spans="1:4">
      <c r="A172" s="30"/>
      <c r="C172" s="30"/>
      <c r="D172" s="35"/>
    </row>
    <row r="173" spans="1:4">
      <c r="A173" s="30"/>
      <c r="C173" s="30"/>
      <c r="D173" s="35"/>
    </row>
    <row r="174" spans="1:4">
      <c r="A174" s="30"/>
      <c r="C174" s="30"/>
      <c r="D174" s="35"/>
    </row>
    <row r="175" spans="1:4">
      <c r="A175" s="30"/>
      <c r="C175" s="30"/>
      <c r="D175" s="35"/>
    </row>
    <row r="176" spans="1:4">
      <c r="A176" s="30"/>
      <c r="C176" s="30"/>
      <c r="D176" s="35"/>
    </row>
    <row r="177" spans="1:4">
      <c r="A177" s="30"/>
      <c r="C177" s="30"/>
      <c r="D177" s="35"/>
    </row>
    <row r="178" spans="1:4">
      <c r="A178" s="30"/>
      <c r="C178" s="30"/>
      <c r="D178" s="35"/>
    </row>
    <row r="179" spans="1:4">
      <c r="A179" s="30"/>
      <c r="C179" s="30"/>
      <c r="D179" s="35"/>
    </row>
    <row r="180" spans="1:4">
      <c r="A180" s="30"/>
      <c r="C180" s="30"/>
      <c r="D180" s="35"/>
    </row>
    <row r="181" spans="1:4">
      <c r="A181" s="30"/>
      <c r="C181" s="30"/>
      <c r="D181" s="35"/>
    </row>
    <row r="182" spans="1:4">
      <c r="A182" s="30"/>
      <c r="C182" s="30"/>
      <c r="D182" s="35"/>
    </row>
    <row r="183" spans="1:4">
      <c r="A183" s="30"/>
      <c r="C183" s="30"/>
      <c r="D183" s="35"/>
    </row>
    <row r="184" spans="1:4">
      <c r="A184" s="30"/>
      <c r="C184" s="30"/>
      <c r="D184" s="35"/>
    </row>
    <row r="185" spans="1:4">
      <c r="A185" s="30"/>
      <c r="C185" s="30"/>
      <c r="D185" s="35"/>
    </row>
    <row r="186" spans="1:4">
      <c r="A186" s="30"/>
      <c r="C186" s="30"/>
      <c r="D186" s="35"/>
    </row>
    <row r="187" spans="1:4">
      <c r="A187" s="30"/>
      <c r="C187" s="30"/>
      <c r="D187" s="35"/>
    </row>
    <row r="188" spans="1:4">
      <c r="A188" s="30"/>
      <c r="C188" s="30"/>
      <c r="D188" s="35"/>
    </row>
    <row r="189" spans="1:4">
      <c r="A189" s="30"/>
      <c r="C189" s="30"/>
      <c r="D189" s="35"/>
    </row>
    <row r="190" spans="1:4">
      <c r="A190" s="30"/>
      <c r="C190" s="30"/>
      <c r="D190" s="35"/>
    </row>
    <row r="191" spans="1:4">
      <c r="A191" s="30"/>
      <c r="C191" s="30"/>
      <c r="D191" s="35"/>
    </row>
    <row r="192" spans="1:4">
      <c r="A192" s="30"/>
      <c r="C192" s="30"/>
      <c r="D192" s="35"/>
    </row>
    <row r="193" spans="1:4">
      <c r="A193" s="30"/>
      <c r="C193" s="30"/>
      <c r="D193" s="35"/>
    </row>
    <row r="194" spans="1:4">
      <c r="A194" s="30"/>
      <c r="C194" s="30"/>
      <c r="D194" s="35"/>
    </row>
    <row r="195" spans="1:4">
      <c r="A195" s="30"/>
      <c r="C195" s="30"/>
      <c r="D195" s="35"/>
    </row>
    <row r="196" spans="1:4">
      <c r="A196" s="30"/>
      <c r="C196" s="30"/>
      <c r="D196" s="35"/>
    </row>
    <row r="197" spans="1:4">
      <c r="A197" s="30"/>
      <c r="C197" s="30"/>
      <c r="D197" s="35"/>
    </row>
    <row r="198" spans="1:4">
      <c r="A198" s="30"/>
      <c r="C198" s="30"/>
      <c r="D198" s="35"/>
    </row>
    <row r="199" spans="1:4">
      <c r="A199" s="30"/>
      <c r="C199" s="30"/>
      <c r="D199" s="35"/>
    </row>
    <row r="200" spans="1:4">
      <c r="A200" s="30"/>
      <c r="C200" s="30"/>
      <c r="D200" s="35"/>
    </row>
    <row r="201" spans="1:4">
      <c r="A201" s="30"/>
      <c r="C201" s="30"/>
      <c r="D201" s="35"/>
    </row>
    <row r="202" spans="1:4">
      <c r="A202" s="30"/>
      <c r="C202" s="30"/>
      <c r="D202" s="35"/>
    </row>
    <row r="203" spans="1:4">
      <c r="A203" s="30"/>
      <c r="C203" s="30"/>
      <c r="D203" s="35"/>
    </row>
    <row r="204" spans="1:4">
      <c r="A204" s="30"/>
      <c r="C204" s="30"/>
      <c r="D204" s="35"/>
    </row>
    <row r="205" spans="1:4">
      <c r="A205" s="30"/>
      <c r="C205" s="30"/>
      <c r="D205" s="35"/>
    </row>
    <row r="206" spans="1:4">
      <c r="A206" s="30"/>
      <c r="C206" s="30"/>
      <c r="D206" s="35"/>
    </row>
    <row r="207" spans="1:4">
      <c r="A207" s="30"/>
      <c r="C207" s="30"/>
      <c r="D207" s="35"/>
    </row>
    <row r="208" spans="1:4">
      <c r="A208" s="30"/>
      <c r="C208" s="30"/>
      <c r="D208" s="35"/>
    </row>
    <row r="209" spans="1:4">
      <c r="A209" s="30"/>
      <c r="C209" s="30"/>
      <c r="D209" s="35"/>
    </row>
    <row r="210" spans="1:4">
      <c r="A210" s="30"/>
      <c r="C210" s="30"/>
      <c r="D210" s="35"/>
    </row>
    <row r="211" spans="1:4">
      <c r="A211" s="30"/>
      <c r="C211" s="30"/>
      <c r="D211" s="35"/>
    </row>
    <row r="212" spans="1:4">
      <c r="A212" s="30"/>
      <c r="C212" s="30"/>
      <c r="D212" s="35"/>
    </row>
    <row r="213" spans="1:4">
      <c r="A213" s="30"/>
      <c r="C213" s="30"/>
      <c r="D213" s="35"/>
    </row>
    <row r="214" spans="1:4">
      <c r="A214" s="30"/>
      <c r="C214" s="30"/>
      <c r="D214" s="35"/>
    </row>
    <row r="215" spans="1:4">
      <c r="A215" s="30"/>
      <c r="C215" s="30"/>
      <c r="D215" s="35"/>
    </row>
    <row r="216" spans="1:4">
      <c r="A216" s="30"/>
      <c r="C216" s="30"/>
      <c r="D216" s="35"/>
    </row>
    <row r="217" spans="1:4">
      <c r="A217" s="30"/>
      <c r="C217" s="30"/>
      <c r="D217" s="35"/>
    </row>
    <row r="218" spans="1:4">
      <c r="A218" s="30"/>
      <c r="C218" s="30"/>
      <c r="D218" s="35"/>
    </row>
    <row r="219" spans="1:4">
      <c r="A219" s="30"/>
      <c r="C219" s="30"/>
      <c r="D219" s="35"/>
    </row>
    <row r="220" spans="1:4">
      <c r="A220" s="30"/>
      <c r="C220" s="30"/>
      <c r="D220" s="35"/>
    </row>
    <row r="221" spans="1:4">
      <c r="A221" s="30"/>
      <c r="C221" s="30"/>
      <c r="D221" s="35"/>
    </row>
    <row r="222" spans="1:4">
      <c r="A222" s="30"/>
      <c r="C222" s="30"/>
      <c r="D222" s="35"/>
    </row>
    <row r="223" spans="1:4">
      <c r="A223" s="30"/>
      <c r="C223" s="30"/>
      <c r="D223" s="35"/>
    </row>
    <row r="224" spans="1:4">
      <c r="A224" s="30"/>
      <c r="C224" s="30"/>
      <c r="D224" s="35"/>
    </row>
    <row r="225" spans="1:4">
      <c r="A225" s="30"/>
      <c r="C225" s="30"/>
      <c r="D225" s="35"/>
    </row>
    <row r="226" spans="1:4">
      <c r="A226" s="30"/>
      <c r="C226" s="30"/>
      <c r="D226" s="35"/>
    </row>
    <row r="227" spans="1:4">
      <c r="A227" s="30"/>
      <c r="C227" s="30"/>
      <c r="D227" s="35"/>
    </row>
    <row r="228" spans="1:4">
      <c r="A228" s="30"/>
      <c r="C228" s="30"/>
      <c r="D228" s="35"/>
    </row>
    <row r="229" spans="1:4">
      <c r="A229" s="30"/>
      <c r="C229" s="30"/>
      <c r="D229" s="35"/>
    </row>
    <row r="230" spans="1:4">
      <c r="A230" s="30"/>
      <c r="C230" s="30"/>
      <c r="D230" s="35"/>
    </row>
    <row r="231" spans="1:4">
      <c r="A231" s="30"/>
      <c r="C231" s="30"/>
      <c r="D231" s="35"/>
    </row>
    <row r="232" spans="1:4">
      <c r="A232" s="30"/>
      <c r="C232" s="30"/>
      <c r="D232" s="35"/>
    </row>
    <row r="233" spans="1:4">
      <c r="A233" s="30"/>
      <c r="C233" s="30"/>
      <c r="D233" s="35"/>
    </row>
    <row r="234" spans="1:4">
      <c r="A234" s="30"/>
      <c r="C234" s="30"/>
      <c r="D234" s="35"/>
    </row>
    <row r="235" spans="1:4">
      <c r="A235" s="30"/>
      <c r="C235" s="30"/>
      <c r="D235" s="35"/>
    </row>
    <row r="236" spans="1:4">
      <c r="A236" s="30"/>
      <c r="C236" s="30"/>
      <c r="D236" s="35"/>
    </row>
    <row r="237" spans="1:4">
      <c r="A237" s="30"/>
      <c r="C237" s="30"/>
      <c r="D237" s="35"/>
    </row>
    <row r="238" spans="1:4">
      <c r="A238" s="30"/>
      <c r="C238" s="30"/>
      <c r="D238" s="35"/>
    </row>
    <row r="239" spans="1:4">
      <c r="A239" s="30"/>
      <c r="C239" s="30"/>
      <c r="D239" s="35"/>
    </row>
    <row r="240" spans="1:4">
      <c r="A240" s="30"/>
      <c r="C240" s="30"/>
      <c r="D240" s="35"/>
    </row>
    <row r="241" spans="1:4">
      <c r="A241" s="30"/>
      <c r="C241" s="30"/>
      <c r="D241" s="35"/>
    </row>
    <row r="242" spans="1:4">
      <c r="A242" s="30"/>
      <c r="C242" s="30"/>
      <c r="D242" s="35"/>
    </row>
    <row r="243" spans="1:4">
      <c r="A243" s="30"/>
      <c r="C243" s="30"/>
      <c r="D243" s="35"/>
    </row>
    <row r="244" spans="1:4">
      <c r="A244" s="30"/>
      <c r="C244" s="30"/>
      <c r="D244" s="35"/>
    </row>
    <row r="245" spans="1:4">
      <c r="A245" s="30"/>
      <c r="C245" s="30"/>
      <c r="D245" s="35"/>
    </row>
    <row r="246" spans="1:4">
      <c r="A246" s="30"/>
      <c r="C246" s="30"/>
      <c r="D246" s="35"/>
    </row>
    <row r="247" spans="1:4">
      <c r="A247" s="30"/>
      <c r="C247" s="30"/>
      <c r="D247" s="35"/>
    </row>
    <row r="248" spans="1:4">
      <c r="A248" s="30"/>
      <c r="C248" s="30"/>
      <c r="D248" s="35"/>
    </row>
    <row r="249" spans="1:4">
      <c r="A249" s="30"/>
      <c r="C249" s="30"/>
      <c r="D249" s="35"/>
    </row>
    <row r="250" spans="1:4">
      <c r="A250" s="30"/>
      <c r="C250" s="30"/>
      <c r="D250" s="35"/>
    </row>
    <row r="251" spans="1:4">
      <c r="A251" s="30"/>
      <c r="C251" s="30"/>
      <c r="D251" s="35"/>
    </row>
    <row r="252" spans="1:4">
      <c r="A252" s="30"/>
      <c r="C252" s="30"/>
      <c r="D252" s="35"/>
    </row>
    <row r="253" spans="1:4">
      <c r="A253" s="30"/>
      <c r="C253" s="30"/>
      <c r="D253" s="35"/>
    </row>
    <row r="254" spans="1:4">
      <c r="A254" s="30"/>
      <c r="C254" s="30"/>
      <c r="D254" s="35"/>
    </row>
    <row r="255" spans="1:4">
      <c r="A255" s="30"/>
      <c r="C255" s="30"/>
      <c r="D255" s="35"/>
    </row>
    <row r="256" spans="1:4">
      <c r="A256" s="30"/>
      <c r="C256" s="30"/>
      <c r="D256" s="35"/>
    </row>
    <row r="257" spans="1:4">
      <c r="A257" s="30"/>
      <c r="C257" s="30"/>
      <c r="D257" s="35"/>
    </row>
    <row r="258" spans="1:4">
      <c r="A258" s="30"/>
      <c r="C258" s="30"/>
      <c r="D258" s="35"/>
    </row>
    <row r="259" spans="1:4">
      <c r="A259" s="30"/>
      <c r="C259" s="30"/>
      <c r="D259" s="35"/>
    </row>
    <row r="260" spans="1:4">
      <c r="A260" s="30"/>
      <c r="C260" s="30"/>
      <c r="D260" s="35"/>
    </row>
    <row r="261" spans="1:4">
      <c r="A261" s="30"/>
      <c r="C261" s="30"/>
      <c r="D261" s="35"/>
    </row>
    <row r="262" spans="1:4">
      <c r="A262" s="30"/>
      <c r="C262" s="30"/>
      <c r="D262" s="35"/>
    </row>
    <row r="263" spans="1:4">
      <c r="A263" s="30"/>
      <c r="C263" s="30"/>
      <c r="D263" s="35"/>
    </row>
    <row r="264" spans="1:4">
      <c r="A264" s="30"/>
      <c r="C264" s="30"/>
      <c r="D264" s="35"/>
    </row>
    <row r="265" spans="1:4">
      <c r="A265" s="30"/>
      <c r="C265" s="30"/>
      <c r="D265" s="35"/>
    </row>
    <row r="266" spans="1:4">
      <c r="A266" s="30"/>
      <c r="C266" s="30"/>
      <c r="D266" s="35"/>
    </row>
    <row r="267" spans="1:4">
      <c r="A267" s="30"/>
      <c r="C267" s="30"/>
      <c r="D267" s="35"/>
    </row>
    <row r="268" spans="1:4">
      <c r="A268" s="30"/>
      <c r="C268" s="30"/>
      <c r="D268" s="35"/>
    </row>
    <row r="269" spans="1:4">
      <c r="A269" s="30"/>
      <c r="C269" s="30"/>
      <c r="D269" s="35"/>
    </row>
    <row r="270" spans="1:4">
      <c r="A270" s="30"/>
      <c r="C270" s="30"/>
      <c r="D270" s="35"/>
    </row>
    <row r="271" spans="1:4">
      <c r="A271" s="30"/>
      <c r="C271" s="30"/>
      <c r="D271" s="35"/>
    </row>
    <row r="272" spans="1:4">
      <c r="A272" s="30"/>
      <c r="C272" s="30"/>
      <c r="D272" s="35"/>
    </row>
    <row r="273" spans="1:4">
      <c r="A273" s="30"/>
      <c r="C273" s="30"/>
      <c r="D273" s="35"/>
    </row>
    <row r="274" spans="1:4">
      <c r="A274" s="30"/>
      <c r="C274" s="30"/>
      <c r="D274" s="35"/>
    </row>
    <row r="275" spans="1:4">
      <c r="A275" s="30"/>
      <c r="C275" s="30"/>
      <c r="D275" s="35"/>
    </row>
    <row r="276" spans="1:4">
      <c r="A276" s="30"/>
      <c r="C276" s="30"/>
      <c r="D276" s="35"/>
    </row>
    <row r="277" spans="1:4">
      <c r="A277" s="30"/>
      <c r="C277" s="30"/>
      <c r="D277" s="35"/>
    </row>
    <row r="278" spans="1:4">
      <c r="A278" s="30"/>
      <c r="C278" s="30"/>
      <c r="D278" s="35"/>
    </row>
    <row r="279" spans="1:4">
      <c r="A279" s="30"/>
      <c r="C279" s="30"/>
      <c r="D279" s="35"/>
    </row>
    <row r="280" spans="1:4">
      <c r="A280" s="30"/>
      <c r="C280" s="30"/>
      <c r="D280" s="35"/>
    </row>
    <row r="281" spans="1:4">
      <c r="A281" s="30"/>
      <c r="C281" s="30"/>
      <c r="D281" s="35"/>
    </row>
    <row r="282" spans="1:4">
      <c r="A282" s="30"/>
      <c r="C282" s="30"/>
      <c r="D282" s="35"/>
    </row>
    <row r="283" spans="1:4">
      <c r="A283" s="30"/>
      <c r="C283" s="30"/>
      <c r="D283" s="35"/>
    </row>
    <row r="284" spans="1:4">
      <c r="A284" s="30"/>
      <c r="C284" s="30"/>
      <c r="D284" s="35"/>
    </row>
    <row r="285" spans="1:4">
      <c r="A285" s="30"/>
      <c r="C285" s="30"/>
      <c r="D285" s="35"/>
    </row>
    <row r="286" spans="1:4">
      <c r="A286" s="30"/>
      <c r="C286" s="30"/>
      <c r="D286" s="35"/>
    </row>
    <row r="287" spans="1:4">
      <c r="A287" s="30"/>
      <c r="C287" s="30"/>
      <c r="D287" s="35"/>
    </row>
    <row r="288" spans="1:4">
      <c r="A288" s="30"/>
      <c r="C288" s="30"/>
      <c r="D288" s="35"/>
    </row>
    <row r="289" spans="1:4">
      <c r="A289" s="30"/>
      <c r="C289" s="30"/>
      <c r="D289" s="35"/>
    </row>
    <row r="290" spans="1:4">
      <c r="A290" s="30"/>
      <c r="C290" s="30"/>
      <c r="D290" s="35"/>
    </row>
    <row r="291" spans="1:4">
      <c r="A291" s="30"/>
      <c r="C291" s="30"/>
      <c r="D291" s="35"/>
    </row>
    <row r="292" spans="1:4">
      <c r="A292" s="30"/>
      <c r="C292" s="30"/>
      <c r="D292" s="35"/>
    </row>
    <row r="293" spans="1:4">
      <c r="A293" s="30"/>
      <c r="C293" s="30"/>
      <c r="D293" s="35"/>
    </row>
    <row r="294" spans="1:4">
      <c r="A294" s="30"/>
      <c r="C294" s="30"/>
      <c r="D294" s="35"/>
    </row>
    <row r="295" spans="1:4">
      <c r="A295" s="30"/>
      <c r="C295" s="30"/>
      <c r="D295" s="35"/>
    </row>
    <row r="296" spans="1:4">
      <c r="A296" s="30"/>
      <c r="C296" s="30"/>
      <c r="D296" s="35"/>
    </row>
    <row r="297" spans="1:4">
      <c r="A297" s="30"/>
      <c r="C297" s="30"/>
      <c r="D297" s="35"/>
    </row>
    <row r="298" spans="1:4">
      <c r="A298" s="30"/>
      <c r="C298" s="30"/>
      <c r="D298" s="35"/>
    </row>
    <row r="299" spans="1:4">
      <c r="A299" s="30"/>
      <c r="C299" s="30"/>
      <c r="D299" s="35"/>
    </row>
    <row r="300" spans="1:4">
      <c r="A300" s="30"/>
      <c r="C300" s="30"/>
      <c r="D300" s="35"/>
    </row>
    <row r="301" spans="1:4">
      <c r="A301" s="30"/>
      <c r="C301" s="30"/>
      <c r="D301" s="35"/>
    </row>
    <row r="302" spans="1:4">
      <c r="A302" s="30"/>
      <c r="C302" s="30"/>
      <c r="D302" s="35"/>
    </row>
    <row r="303" spans="1:4">
      <c r="A303" s="30"/>
      <c r="C303" s="30"/>
      <c r="D303" s="35"/>
    </row>
    <row r="304" spans="1:4">
      <c r="A304" s="30"/>
      <c r="C304" s="30"/>
      <c r="D304" s="35"/>
    </row>
    <row r="305" spans="1:4">
      <c r="A305" s="30"/>
      <c r="C305" s="30"/>
      <c r="D305" s="35"/>
    </row>
    <row r="306" spans="1:4">
      <c r="A306" s="30"/>
      <c r="C306" s="30"/>
      <c r="D306" s="35"/>
    </row>
    <row r="307" spans="1:4">
      <c r="A307" s="30"/>
      <c r="C307" s="30"/>
      <c r="D307" s="35"/>
    </row>
    <row r="308" spans="1:4">
      <c r="A308" s="30"/>
      <c r="C308" s="30"/>
      <c r="D308" s="35"/>
    </row>
    <row r="309" spans="1:4">
      <c r="A309" s="30"/>
      <c r="C309" s="30"/>
      <c r="D309" s="35"/>
    </row>
    <row r="310" spans="1:4">
      <c r="A310" s="30"/>
      <c r="C310" s="30"/>
      <c r="D310" s="35"/>
    </row>
    <row r="311" spans="1:4">
      <c r="A311" s="30"/>
      <c r="C311" s="30"/>
      <c r="D311" s="35"/>
    </row>
    <row r="312" spans="1:4">
      <c r="A312" s="30"/>
      <c r="C312" s="30"/>
      <c r="D312" s="35"/>
    </row>
    <row r="313" spans="1:4">
      <c r="A313" s="30"/>
      <c r="C313" s="30"/>
      <c r="D313" s="35"/>
    </row>
    <row r="314" spans="1:4">
      <c r="A314" s="30"/>
      <c r="C314" s="30"/>
      <c r="D314" s="35"/>
    </row>
    <row r="315" spans="1:4">
      <c r="A315" s="30"/>
      <c r="C315" s="30"/>
      <c r="D315" s="35"/>
    </row>
    <row r="316" spans="1:4">
      <c r="A316" s="30"/>
      <c r="C316" s="30"/>
      <c r="D316" s="35"/>
    </row>
    <row r="317" spans="1:4">
      <c r="A317" s="30"/>
      <c r="C317" s="30"/>
      <c r="D317" s="35"/>
    </row>
    <row r="318" spans="1:4">
      <c r="A318" s="30"/>
      <c r="C318" s="30"/>
      <c r="D318" s="35"/>
    </row>
    <row r="319" spans="1:4">
      <c r="A319" s="30"/>
      <c r="C319" s="30"/>
      <c r="D319" s="35"/>
    </row>
    <row r="320" spans="1:4">
      <c r="A320" s="30"/>
      <c r="C320" s="30"/>
      <c r="D320" s="35"/>
    </row>
    <row r="321" spans="1:4">
      <c r="A321" s="30"/>
      <c r="C321" s="30"/>
      <c r="D321" s="35"/>
    </row>
    <row r="322" spans="1:4">
      <c r="A322" s="30"/>
      <c r="C322" s="30"/>
      <c r="D322" s="35"/>
    </row>
    <row r="323" spans="1:4">
      <c r="A323" s="30"/>
      <c r="C323" s="30"/>
      <c r="D323" s="35"/>
    </row>
    <row r="324" spans="1:4">
      <c r="A324" s="30"/>
      <c r="C324" s="30"/>
      <c r="D324" s="35"/>
    </row>
    <row r="325" spans="1:4">
      <c r="A325" s="30"/>
      <c r="C325" s="30"/>
      <c r="D325" s="35"/>
    </row>
    <row r="326" spans="1:4">
      <c r="A326" s="30"/>
      <c r="C326" s="30"/>
      <c r="D326" s="35"/>
    </row>
    <row r="327" spans="1:4">
      <c r="A327" s="30"/>
      <c r="C327" s="30"/>
      <c r="D327" s="35"/>
    </row>
    <row r="328" spans="1:4">
      <c r="A328" s="30"/>
      <c r="C328" s="30"/>
      <c r="D328" s="35"/>
    </row>
    <row r="329" spans="1:4">
      <c r="A329" s="30"/>
      <c r="C329" s="30"/>
      <c r="D329" s="35"/>
    </row>
    <row r="330" spans="1:4">
      <c r="A330" s="30"/>
      <c r="C330" s="30"/>
      <c r="D330" s="35"/>
    </row>
    <row r="331" spans="1:4">
      <c r="A331" s="30"/>
      <c r="C331" s="30"/>
      <c r="D331" s="35"/>
    </row>
    <row r="332" spans="1:4">
      <c r="A332" s="30"/>
      <c r="C332" s="30"/>
      <c r="D332" s="35"/>
    </row>
    <row r="333" spans="1:4">
      <c r="A333" s="30"/>
      <c r="C333" s="30"/>
      <c r="D333" s="35"/>
    </row>
    <row r="334" spans="1:4">
      <c r="A334" s="30"/>
      <c r="C334" s="30"/>
      <c r="D334" s="35"/>
    </row>
    <row r="335" spans="1:4">
      <c r="A335" s="30"/>
      <c r="C335" s="30"/>
      <c r="D335" s="35"/>
    </row>
    <row r="336" spans="1:4">
      <c r="A336" s="30"/>
      <c r="C336" s="30"/>
      <c r="D336" s="35"/>
    </row>
    <row r="337" spans="1:8">
      <c r="A337" s="30"/>
      <c r="C337" s="30"/>
      <c r="D337" s="35"/>
    </row>
    <row r="338" spans="1:8" s="5" customFormat="1">
      <c r="A338" s="30"/>
      <c r="B338" s="30"/>
      <c r="C338" s="30"/>
      <c r="D338" s="35"/>
      <c r="E338" s="30"/>
      <c r="F338" s="30"/>
      <c r="G338" s="30"/>
      <c r="H338" s="30"/>
    </row>
    <row r="339" spans="1:8" s="5" customFormat="1">
      <c r="A339" s="30"/>
      <c r="B339" s="30"/>
      <c r="C339" s="30"/>
      <c r="D339" s="35"/>
      <c r="E339" s="30"/>
      <c r="F339" s="30"/>
      <c r="G339" s="30"/>
      <c r="H339" s="30"/>
    </row>
    <row r="340" spans="1:8">
      <c r="C340" s="30"/>
      <c r="D340" s="35"/>
    </row>
    <row r="341" spans="1:8">
      <c r="C341" s="30"/>
      <c r="D341" s="35"/>
    </row>
    <row r="342" spans="1:8">
      <c r="C342" s="30"/>
      <c r="D342" s="35"/>
    </row>
  </sheetData>
  <sheetProtection password="A49F" sheet="1" objects="1" scenarios="1"/>
  <mergeCells count="2">
    <mergeCell ref="A5:A15"/>
    <mergeCell ref="A17:A18"/>
  </mergeCells>
  <pageMargins left="0.7" right="0.7" top="0.75" bottom="0.75" header="0.3" footer="0.3"/>
  <pageSetup scale="90" orientation="portrait" horizontalDpi="0" verticalDpi="0" r:id="rId1"/>
</worksheet>
</file>

<file path=xl/worksheets/sheet6.xml><?xml version="1.0" encoding="utf-8"?>
<worksheet xmlns="http://schemas.openxmlformats.org/spreadsheetml/2006/main" xmlns:r="http://schemas.openxmlformats.org/officeDocument/2006/relationships">
  <sheetPr>
    <pageSetUpPr fitToPage="1"/>
  </sheetPr>
  <dimension ref="A1:P874"/>
  <sheetViews>
    <sheetView workbookViewId="0">
      <selection activeCell="H17" sqref="H17"/>
    </sheetView>
  </sheetViews>
  <sheetFormatPr defaultRowHeight="15"/>
  <cols>
    <col min="1" max="1" width="44.5703125" customWidth="1"/>
    <col min="2" max="2" width="3.85546875" style="5" customWidth="1"/>
    <col min="3" max="3" width="11.42578125" style="16" customWidth="1"/>
    <col min="4" max="4" width="10.42578125" style="16" customWidth="1"/>
    <col min="5" max="5" width="14.28515625" style="94" customWidth="1"/>
    <col min="6" max="6" width="3.85546875" style="30" customWidth="1"/>
    <col min="7" max="7" width="26.5703125" style="41" customWidth="1"/>
    <col min="8" max="8" width="9.5703125" style="1" bestFit="1" customWidth="1"/>
    <col min="9" max="9" width="7.28515625" style="5" customWidth="1"/>
    <col min="10" max="11" width="9.140625" style="5" customWidth="1"/>
    <col min="12" max="16" width="9.140625" style="5"/>
  </cols>
  <sheetData>
    <row r="1" spans="1:12" s="5" customFormat="1" ht="15" customHeight="1">
      <c r="C1" s="15"/>
      <c r="D1" s="15"/>
      <c r="E1" s="35"/>
      <c r="F1" s="30"/>
      <c r="G1" s="30"/>
      <c r="H1" s="6"/>
    </row>
    <row r="2" spans="1:12">
      <c r="A2" s="13" t="s">
        <v>30</v>
      </c>
      <c r="B2" s="7"/>
      <c r="C2" s="42" t="s">
        <v>47</v>
      </c>
      <c r="D2" s="42" t="s">
        <v>48</v>
      </c>
      <c r="E2" s="95" t="s">
        <v>31</v>
      </c>
      <c r="G2" s="40" t="s">
        <v>37</v>
      </c>
      <c r="H2" s="14">
        <v>0.05</v>
      </c>
      <c r="I2" s="10"/>
      <c r="J2" s="11"/>
      <c r="K2" s="11"/>
      <c r="L2" s="10"/>
    </row>
    <row r="3" spans="1:12">
      <c r="A3" s="12"/>
      <c r="B3" s="7"/>
      <c r="C3" s="43">
        <v>215</v>
      </c>
      <c r="D3" s="43">
        <v>205</v>
      </c>
      <c r="E3" s="94">
        <f>IF(COUNTA(C3)=1,C3-D3, " ")</f>
        <v>10</v>
      </c>
      <c r="G3" s="40" t="s">
        <v>46</v>
      </c>
      <c r="H3" s="45">
        <v>0</v>
      </c>
      <c r="I3" s="10"/>
      <c r="J3" s="11" t="str">
        <f>ADDRESS(3,3)</f>
        <v>$C$3</v>
      </c>
      <c r="K3" s="11" t="str">
        <f>ADDRESS(2,5)</f>
        <v>$E$2</v>
      </c>
      <c r="L3" s="10"/>
    </row>
    <row r="4" spans="1:12">
      <c r="A4" s="12" t="s">
        <v>7</v>
      </c>
      <c r="B4" s="7"/>
      <c r="C4" s="43">
        <v>190</v>
      </c>
      <c r="D4" s="43">
        <v>156</v>
      </c>
      <c r="E4" s="94">
        <f t="shared" ref="E4:E67" si="0">IF(COUNTA(C4)=1,C4-D4, " ")</f>
        <v>34</v>
      </c>
      <c r="G4" s="24"/>
      <c r="H4" s="9"/>
      <c r="I4" s="10"/>
      <c r="J4" s="11" t="str">
        <f>ADDRESS(H6+2,3)</f>
        <v>$C$17</v>
      </c>
      <c r="K4" s="11" t="str">
        <f>ADDRESS(H6+2,5)</f>
        <v>$E$17</v>
      </c>
      <c r="L4" s="10"/>
    </row>
    <row r="5" spans="1:12" ht="15" customHeight="1">
      <c r="A5" s="124" t="s">
        <v>45</v>
      </c>
      <c r="B5" s="7"/>
      <c r="C5" s="43">
        <v>230</v>
      </c>
      <c r="D5" s="43">
        <v>190</v>
      </c>
      <c r="E5" s="94">
        <f t="shared" si="0"/>
        <v>40</v>
      </c>
      <c r="G5" s="31" t="s">
        <v>8</v>
      </c>
      <c r="H5" s="4"/>
      <c r="I5" s="10"/>
      <c r="J5" s="10"/>
      <c r="K5" s="10"/>
      <c r="L5" s="10"/>
    </row>
    <row r="6" spans="1:12">
      <c r="A6" s="125"/>
      <c r="B6" s="7"/>
      <c r="C6" s="43">
        <v>220</v>
      </c>
      <c r="D6" s="43">
        <v>180</v>
      </c>
      <c r="E6" s="94">
        <f t="shared" si="0"/>
        <v>40</v>
      </c>
      <c r="G6" s="89" t="s">
        <v>32</v>
      </c>
      <c r="H6" s="78">
        <f>COUNTA(C3:C300)</f>
        <v>15</v>
      </c>
      <c r="I6" s="10"/>
      <c r="J6" s="10"/>
      <c r="K6" s="10"/>
      <c r="L6" s="10"/>
    </row>
    <row r="7" spans="1:12">
      <c r="A7" s="125"/>
      <c r="B7" s="7"/>
      <c r="C7" s="43">
        <v>214</v>
      </c>
      <c r="D7" s="43">
        <v>201</v>
      </c>
      <c r="E7" s="94">
        <f t="shared" si="0"/>
        <v>13</v>
      </c>
      <c r="G7" s="84" t="s">
        <v>33</v>
      </c>
      <c r="H7" s="80">
        <f ca="1">AVERAGE(INDIRECT(K3):INDIRECT(K4))</f>
        <v>16.933333333333334</v>
      </c>
      <c r="J7" s="21"/>
      <c r="K7" s="21"/>
      <c r="L7" s="21"/>
    </row>
    <row r="8" spans="1:12">
      <c r="A8" s="125"/>
      <c r="B8" s="7"/>
      <c r="C8" s="43">
        <v>240</v>
      </c>
      <c r="D8" s="43">
        <v>227</v>
      </c>
      <c r="E8" s="94">
        <f t="shared" si="0"/>
        <v>13</v>
      </c>
      <c r="G8" s="84" t="s">
        <v>34</v>
      </c>
      <c r="H8" s="80">
        <f ca="1">STDEV(INDIRECT(K3):INDIRECT(K4))</f>
        <v>14.164677731529766</v>
      </c>
      <c r="J8" s="21"/>
      <c r="K8" s="21"/>
      <c r="L8" s="21"/>
    </row>
    <row r="9" spans="1:12">
      <c r="A9" s="125"/>
      <c r="B9" s="7"/>
      <c r="C9" s="43">
        <v>210</v>
      </c>
      <c r="D9" s="43">
        <v>197</v>
      </c>
      <c r="E9" s="94">
        <f t="shared" si="0"/>
        <v>13</v>
      </c>
      <c r="G9" s="84" t="s">
        <v>6</v>
      </c>
      <c r="H9" s="80">
        <f ca="1">H8/SQRT(H6)</f>
        <v>3.6573040639073224</v>
      </c>
    </row>
    <row r="10" spans="1:12">
      <c r="A10" s="125"/>
      <c r="B10" s="7"/>
      <c r="C10" s="43">
        <v>193</v>
      </c>
      <c r="D10" s="43">
        <v>173</v>
      </c>
      <c r="E10" s="94">
        <f t="shared" si="0"/>
        <v>20</v>
      </c>
      <c r="G10" s="84" t="str">
        <f>IF(H6 &gt;=30,"Z","t")</f>
        <v>t</v>
      </c>
      <c r="H10" s="80">
        <f ca="1">(H7-H3)/H9</f>
        <v>4.630004242863639</v>
      </c>
    </row>
    <row r="11" spans="1:12">
      <c r="A11" s="125"/>
      <c r="B11" s="7"/>
      <c r="C11" s="43">
        <v>210</v>
      </c>
      <c r="D11" s="43">
        <v>204</v>
      </c>
      <c r="E11" s="94">
        <f t="shared" si="0"/>
        <v>6</v>
      </c>
      <c r="G11" s="84" t="s">
        <v>40</v>
      </c>
      <c r="H11" s="80">
        <f ca="1">IF(G10="Z",1-NORMSDIST(ABS(H10)),TDIST(ABS(H10),H6-1,1))</f>
        <v>1.9479731276962579E-4</v>
      </c>
    </row>
    <row r="12" spans="1:12">
      <c r="A12" s="125"/>
      <c r="C12" s="16">
        <v>230</v>
      </c>
      <c r="D12" s="16">
        <v>217</v>
      </c>
      <c r="E12" s="94">
        <f t="shared" si="0"/>
        <v>13</v>
      </c>
      <c r="G12" s="87" t="s">
        <v>39</v>
      </c>
      <c r="H12" s="91">
        <f ca="1">IF(G10="Z",2*(1-NORMSDIST(ABS(H10))),TDIST(ABS(H10),H6-1,2))</f>
        <v>3.8959462553925158E-4</v>
      </c>
    </row>
    <row r="13" spans="1:12">
      <c r="A13" s="125"/>
      <c r="C13" s="16">
        <v>180</v>
      </c>
      <c r="D13" s="16">
        <v>142</v>
      </c>
      <c r="E13" s="94">
        <f t="shared" si="0"/>
        <v>38</v>
      </c>
      <c r="G13" s="30"/>
      <c r="H13" s="6"/>
    </row>
    <row r="14" spans="1:12">
      <c r="A14" s="126"/>
      <c r="C14" s="16">
        <v>260</v>
      </c>
      <c r="D14" s="16">
        <v>262</v>
      </c>
      <c r="E14" s="94">
        <f t="shared" si="0"/>
        <v>-2</v>
      </c>
      <c r="G14" s="30"/>
      <c r="H14" s="6"/>
    </row>
    <row r="15" spans="1:12">
      <c r="A15" s="5"/>
      <c r="C15" s="16">
        <v>210</v>
      </c>
      <c r="D15" s="16">
        <v>207</v>
      </c>
      <c r="E15" s="94">
        <f t="shared" si="0"/>
        <v>3</v>
      </c>
      <c r="G15" s="30"/>
      <c r="H15" s="6"/>
    </row>
    <row r="16" spans="1:12">
      <c r="A16" s="127" t="s">
        <v>22</v>
      </c>
      <c r="C16" s="16">
        <v>190</v>
      </c>
      <c r="D16" s="16">
        <v>184</v>
      </c>
      <c r="E16" s="94">
        <f t="shared" si="0"/>
        <v>6</v>
      </c>
      <c r="G16" s="30"/>
      <c r="H16" s="6"/>
    </row>
    <row r="17" spans="1:8">
      <c r="A17" s="127"/>
      <c r="C17" s="16">
        <v>200</v>
      </c>
      <c r="D17" s="16">
        <v>193</v>
      </c>
      <c r="E17" s="94">
        <f t="shared" si="0"/>
        <v>7</v>
      </c>
      <c r="G17" s="30"/>
      <c r="H17" s="6"/>
    </row>
    <row r="18" spans="1:8">
      <c r="A18" s="5"/>
      <c r="E18" s="94" t="str">
        <f t="shared" si="0"/>
        <v xml:space="preserve"> </v>
      </c>
      <c r="G18" s="30"/>
      <c r="H18" s="6"/>
    </row>
    <row r="19" spans="1:8">
      <c r="A19" s="5"/>
      <c r="E19" s="94" t="str">
        <f t="shared" si="0"/>
        <v xml:space="preserve"> </v>
      </c>
      <c r="G19" s="30"/>
      <c r="H19" s="6"/>
    </row>
    <row r="20" spans="1:8">
      <c r="A20" s="5"/>
      <c r="E20" s="94" t="str">
        <f t="shared" si="0"/>
        <v xml:space="preserve"> </v>
      </c>
      <c r="G20" s="30"/>
      <c r="H20" s="6"/>
    </row>
    <row r="21" spans="1:8">
      <c r="A21" s="5"/>
      <c r="G21" s="30"/>
      <c r="H21" s="6"/>
    </row>
    <row r="22" spans="1:8">
      <c r="A22" s="5"/>
      <c r="G22" s="30"/>
      <c r="H22" s="6"/>
    </row>
    <row r="23" spans="1:8">
      <c r="A23" s="5"/>
      <c r="G23" s="30"/>
      <c r="H23" s="6"/>
    </row>
    <row r="24" spans="1:8">
      <c r="A24" s="5"/>
      <c r="E24" s="94" t="str">
        <f t="shared" si="0"/>
        <v xml:space="preserve"> </v>
      </c>
      <c r="G24" s="30"/>
      <c r="H24" s="6"/>
    </row>
    <row r="25" spans="1:8">
      <c r="A25" s="5"/>
      <c r="E25" s="94" t="str">
        <f t="shared" si="0"/>
        <v xml:space="preserve"> </v>
      </c>
      <c r="G25" s="30"/>
      <c r="H25" s="6"/>
    </row>
    <row r="26" spans="1:8">
      <c r="A26" s="5"/>
      <c r="E26" s="94" t="str">
        <f t="shared" si="0"/>
        <v xml:space="preserve"> </v>
      </c>
      <c r="G26" s="30"/>
      <c r="H26" s="6"/>
    </row>
    <row r="27" spans="1:8">
      <c r="A27" s="5"/>
      <c r="E27" s="94" t="str">
        <f t="shared" si="0"/>
        <v xml:space="preserve"> </v>
      </c>
      <c r="G27" s="30"/>
      <c r="H27" s="6"/>
    </row>
    <row r="28" spans="1:8">
      <c r="A28" s="5"/>
      <c r="E28" s="94" t="str">
        <f t="shared" si="0"/>
        <v xml:space="preserve"> </v>
      </c>
      <c r="G28" s="30"/>
      <c r="H28" s="6"/>
    </row>
    <row r="29" spans="1:8">
      <c r="A29" s="5"/>
      <c r="E29" s="94" t="str">
        <f t="shared" si="0"/>
        <v xml:space="preserve"> </v>
      </c>
      <c r="G29" s="30"/>
      <c r="H29" s="6"/>
    </row>
    <row r="30" spans="1:8">
      <c r="A30" s="5"/>
      <c r="E30" s="94" t="str">
        <f t="shared" si="0"/>
        <v xml:space="preserve"> </v>
      </c>
      <c r="G30" s="30"/>
      <c r="H30" s="6"/>
    </row>
    <row r="31" spans="1:8">
      <c r="A31" s="5"/>
      <c r="E31" s="94" t="str">
        <f t="shared" si="0"/>
        <v xml:space="preserve"> </v>
      </c>
      <c r="G31" s="30"/>
      <c r="H31" s="6"/>
    </row>
    <row r="32" spans="1:8">
      <c r="A32" s="5"/>
      <c r="E32" s="94" t="str">
        <f t="shared" si="0"/>
        <v xml:space="preserve"> </v>
      </c>
      <c r="G32" s="30"/>
      <c r="H32" s="6"/>
    </row>
    <row r="33" spans="1:8">
      <c r="A33" s="5"/>
      <c r="E33" s="94" t="str">
        <f t="shared" si="0"/>
        <v xml:space="preserve"> </v>
      </c>
      <c r="G33" s="30"/>
      <c r="H33" s="6"/>
    </row>
    <row r="34" spans="1:8">
      <c r="A34" s="5"/>
      <c r="E34" s="94" t="str">
        <f t="shared" si="0"/>
        <v xml:space="preserve"> </v>
      </c>
      <c r="G34" s="30"/>
      <c r="H34" s="6"/>
    </row>
    <row r="35" spans="1:8">
      <c r="A35" s="5"/>
      <c r="E35" s="94" t="str">
        <f t="shared" si="0"/>
        <v xml:space="preserve"> </v>
      </c>
      <c r="G35" s="30"/>
      <c r="H35" s="6"/>
    </row>
    <row r="36" spans="1:8">
      <c r="A36" s="5"/>
      <c r="E36" s="94" t="str">
        <f t="shared" si="0"/>
        <v xml:space="preserve"> </v>
      </c>
      <c r="G36" s="30"/>
      <c r="H36" s="6"/>
    </row>
    <row r="37" spans="1:8">
      <c r="A37" s="5"/>
      <c r="E37" s="94" t="str">
        <f t="shared" si="0"/>
        <v xml:space="preserve"> </v>
      </c>
      <c r="G37" s="30"/>
      <c r="H37" s="6"/>
    </row>
    <row r="38" spans="1:8">
      <c r="A38" s="5"/>
      <c r="E38" s="94" t="str">
        <f t="shared" si="0"/>
        <v xml:space="preserve"> </v>
      </c>
      <c r="G38" s="30"/>
      <c r="H38" s="6"/>
    </row>
    <row r="39" spans="1:8">
      <c r="A39" s="5"/>
      <c r="E39" s="94" t="str">
        <f t="shared" si="0"/>
        <v xml:space="preserve"> </v>
      </c>
      <c r="G39" s="30"/>
      <c r="H39" s="6"/>
    </row>
    <row r="40" spans="1:8">
      <c r="A40" s="5"/>
      <c r="E40" s="94" t="str">
        <f t="shared" si="0"/>
        <v xml:space="preserve"> </v>
      </c>
      <c r="G40" s="30"/>
      <c r="H40" s="6"/>
    </row>
    <row r="41" spans="1:8">
      <c r="A41" s="5"/>
      <c r="E41" s="94" t="str">
        <f t="shared" si="0"/>
        <v xml:space="preserve"> </v>
      </c>
      <c r="G41" s="30"/>
      <c r="H41" s="6"/>
    </row>
    <row r="42" spans="1:8">
      <c r="A42" s="5"/>
      <c r="E42" s="94" t="str">
        <f t="shared" si="0"/>
        <v xml:space="preserve"> </v>
      </c>
      <c r="G42" s="30"/>
      <c r="H42" s="6"/>
    </row>
    <row r="43" spans="1:8">
      <c r="A43" s="5"/>
      <c r="E43" s="94" t="str">
        <f t="shared" si="0"/>
        <v xml:space="preserve"> </v>
      </c>
      <c r="G43" s="30"/>
      <c r="H43" s="6"/>
    </row>
    <row r="44" spans="1:8">
      <c r="A44" s="5"/>
      <c r="E44" s="94" t="str">
        <f t="shared" si="0"/>
        <v xml:space="preserve"> </v>
      </c>
      <c r="G44" s="30"/>
      <c r="H44" s="6"/>
    </row>
    <row r="45" spans="1:8">
      <c r="A45" s="5"/>
      <c r="E45" s="94" t="str">
        <f t="shared" si="0"/>
        <v xml:space="preserve"> </v>
      </c>
      <c r="G45" s="30"/>
      <c r="H45" s="6"/>
    </row>
    <row r="46" spans="1:8">
      <c r="A46" s="5"/>
      <c r="E46" s="94" t="str">
        <f t="shared" si="0"/>
        <v xml:space="preserve"> </v>
      </c>
      <c r="G46" s="30"/>
      <c r="H46" s="6"/>
    </row>
    <row r="47" spans="1:8">
      <c r="A47" s="5"/>
      <c r="E47" s="94" t="str">
        <f t="shared" si="0"/>
        <v xml:space="preserve"> </v>
      </c>
      <c r="G47" s="30"/>
      <c r="H47" s="6"/>
    </row>
    <row r="48" spans="1:8">
      <c r="A48" s="5"/>
      <c r="E48" s="94" t="str">
        <f t="shared" si="0"/>
        <v xml:space="preserve"> </v>
      </c>
      <c r="G48" s="30"/>
      <c r="H48" s="6"/>
    </row>
    <row r="49" spans="1:8">
      <c r="A49" s="5"/>
      <c r="E49" s="94" t="str">
        <f t="shared" si="0"/>
        <v xml:space="preserve"> </v>
      </c>
      <c r="G49" s="30"/>
      <c r="H49" s="6"/>
    </row>
    <row r="50" spans="1:8">
      <c r="A50" s="5"/>
      <c r="E50" s="94" t="str">
        <f t="shared" si="0"/>
        <v xml:space="preserve"> </v>
      </c>
      <c r="G50" s="30"/>
      <c r="H50" s="6"/>
    </row>
    <row r="51" spans="1:8">
      <c r="A51" s="5"/>
      <c r="E51" s="94" t="str">
        <f t="shared" si="0"/>
        <v xml:space="preserve"> </v>
      </c>
      <c r="G51" s="30"/>
      <c r="H51" s="6"/>
    </row>
    <row r="52" spans="1:8">
      <c r="A52" s="5"/>
      <c r="E52" s="94" t="str">
        <f t="shared" si="0"/>
        <v xml:space="preserve"> </v>
      </c>
      <c r="G52" s="30"/>
      <c r="H52" s="6"/>
    </row>
    <row r="53" spans="1:8">
      <c r="A53" s="5"/>
      <c r="E53" s="94" t="str">
        <f t="shared" si="0"/>
        <v xml:space="preserve"> </v>
      </c>
      <c r="G53" s="30"/>
      <c r="H53" s="6"/>
    </row>
    <row r="54" spans="1:8">
      <c r="A54" s="5"/>
      <c r="E54" s="94" t="str">
        <f t="shared" si="0"/>
        <v xml:space="preserve"> </v>
      </c>
      <c r="G54" s="30"/>
      <c r="H54" s="6"/>
    </row>
    <row r="55" spans="1:8">
      <c r="A55" s="5"/>
      <c r="E55" s="94" t="str">
        <f t="shared" si="0"/>
        <v xml:space="preserve"> </v>
      </c>
      <c r="G55" s="30"/>
      <c r="H55" s="6"/>
    </row>
    <row r="56" spans="1:8">
      <c r="A56" s="5"/>
      <c r="E56" s="94" t="str">
        <f t="shared" si="0"/>
        <v xml:space="preserve"> </v>
      </c>
      <c r="G56" s="30"/>
      <c r="H56" s="6"/>
    </row>
    <row r="57" spans="1:8">
      <c r="A57" s="5"/>
      <c r="E57" s="94" t="str">
        <f t="shared" si="0"/>
        <v xml:space="preserve"> </v>
      </c>
      <c r="G57" s="30"/>
      <c r="H57" s="6"/>
    </row>
    <row r="58" spans="1:8">
      <c r="A58" s="5"/>
      <c r="E58" s="94" t="str">
        <f t="shared" si="0"/>
        <v xml:space="preserve"> </v>
      </c>
      <c r="G58" s="30"/>
      <c r="H58" s="6"/>
    </row>
    <row r="59" spans="1:8">
      <c r="A59" s="5"/>
      <c r="E59" s="94" t="str">
        <f t="shared" si="0"/>
        <v xml:space="preserve"> </v>
      </c>
      <c r="G59" s="30"/>
      <c r="H59" s="6"/>
    </row>
    <row r="60" spans="1:8">
      <c r="A60" s="5"/>
      <c r="E60" s="94" t="str">
        <f t="shared" si="0"/>
        <v xml:space="preserve"> </v>
      </c>
      <c r="G60" s="30"/>
      <c r="H60" s="6"/>
    </row>
    <row r="61" spans="1:8">
      <c r="A61" s="5"/>
      <c r="E61" s="94" t="str">
        <f t="shared" si="0"/>
        <v xml:space="preserve"> </v>
      </c>
      <c r="G61" s="30"/>
      <c r="H61" s="6"/>
    </row>
    <row r="62" spans="1:8">
      <c r="A62" s="5"/>
      <c r="E62" s="94" t="str">
        <f t="shared" si="0"/>
        <v xml:space="preserve"> </v>
      </c>
      <c r="G62" s="30"/>
      <c r="H62" s="6"/>
    </row>
    <row r="63" spans="1:8">
      <c r="A63" s="5"/>
      <c r="E63" s="94" t="str">
        <f t="shared" si="0"/>
        <v xml:space="preserve"> </v>
      </c>
      <c r="G63" s="30"/>
      <c r="H63" s="6"/>
    </row>
    <row r="64" spans="1:8">
      <c r="A64" s="5"/>
      <c r="E64" s="94" t="str">
        <f t="shared" si="0"/>
        <v xml:space="preserve"> </v>
      </c>
      <c r="G64" s="30"/>
      <c r="H64" s="6"/>
    </row>
    <row r="65" spans="1:8">
      <c r="A65" s="5"/>
      <c r="E65" s="94" t="str">
        <f t="shared" si="0"/>
        <v xml:space="preserve"> </v>
      </c>
      <c r="G65" s="30"/>
      <c r="H65" s="6"/>
    </row>
    <row r="66" spans="1:8">
      <c r="A66" s="5"/>
      <c r="E66" s="94" t="str">
        <f t="shared" si="0"/>
        <v xml:space="preserve"> </v>
      </c>
      <c r="G66" s="30"/>
      <c r="H66" s="6"/>
    </row>
    <row r="67" spans="1:8">
      <c r="A67" s="5"/>
      <c r="E67" s="94" t="str">
        <f t="shared" si="0"/>
        <v xml:space="preserve"> </v>
      </c>
      <c r="G67" s="30"/>
      <c r="H67" s="6"/>
    </row>
    <row r="68" spans="1:8">
      <c r="A68" s="5"/>
      <c r="E68" s="94" t="str">
        <f t="shared" ref="E68:E131" si="1">IF(COUNTA(C68)=1,C68-D68, " ")</f>
        <v xml:space="preserve"> </v>
      </c>
      <c r="G68" s="30"/>
      <c r="H68" s="6"/>
    </row>
    <row r="69" spans="1:8">
      <c r="A69" s="5"/>
      <c r="E69" s="94" t="str">
        <f t="shared" si="1"/>
        <v xml:space="preserve"> </v>
      </c>
      <c r="G69" s="30"/>
      <c r="H69" s="6"/>
    </row>
    <row r="70" spans="1:8">
      <c r="A70" s="5"/>
      <c r="E70" s="94" t="str">
        <f t="shared" si="1"/>
        <v xml:space="preserve"> </v>
      </c>
      <c r="G70" s="30"/>
      <c r="H70" s="6"/>
    </row>
    <row r="71" spans="1:8">
      <c r="A71" s="5"/>
      <c r="E71" s="94" t="str">
        <f t="shared" si="1"/>
        <v xml:space="preserve"> </v>
      </c>
      <c r="G71" s="30"/>
      <c r="H71" s="6"/>
    </row>
    <row r="72" spans="1:8">
      <c r="A72" s="5"/>
      <c r="E72" s="94" t="str">
        <f t="shared" si="1"/>
        <v xml:space="preserve"> </v>
      </c>
      <c r="G72" s="30"/>
      <c r="H72" s="6"/>
    </row>
    <row r="73" spans="1:8">
      <c r="A73" s="5"/>
      <c r="E73" s="94" t="str">
        <f t="shared" si="1"/>
        <v xml:space="preserve"> </v>
      </c>
      <c r="G73" s="30"/>
      <c r="H73" s="6"/>
    </row>
    <row r="74" spans="1:8">
      <c r="A74" s="5"/>
      <c r="E74" s="94" t="str">
        <f t="shared" si="1"/>
        <v xml:space="preserve"> </v>
      </c>
      <c r="G74" s="30"/>
      <c r="H74" s="6"/>
    </row>
    <row r="75" spans="1:8">
      <c r="A75" s="5"/>
      <c r="E75" s="94" t="str">
        <f t="shared" si="1"/>
        <v xml:space="preserve"> </v>
      </c>
      <c r="G75" s="30"/>
      <c r="H75" s="6"/>
    </row>
    <row r="76" spans="1:8">
      <c r="A76" s="5"/>
      <c r="E76" s="94" t="str">
        <f t="shared" si="1"/>
        <v xml:space="preserve"> </v>
      </c>
      <c r="G76" s="30"/>
      <c r="H76" s="6"/>
    </row>
    <row r="77" spans="1:8">
      <c r="A77" s="5"/>
      <c r="E77" s="94" t="str">
        <f t="shared" si="1"/>
        <v xml:space="preserve"> </v>
      </c>
      <c r="G77" s="30"/>
      <c r="H77" s="6"/>
    </row>
    <row r="78" spans="1:8">
      <c r="A78" s="5"/>
      <c r="E78" s="94" t="str">
        <f t="shared" si="1"/>
        <v xml:space="preserve"> </v>
      </c>
      <c r="G78" s="30"/>
      <c r="H78" s="6"/>
    </row>
    <row r="79" spans="1:8">
      <c r="A79" s="5"/>
      <c r="E79" s="94" t="str">
        <f t="shared" si="1"/>
        <v xml:space="preserve"> </v>
      </c>
      <c r="G79" s="30"/>
      <c r="H79" s="6"/>
    </row>
    <row r="80" spans="1:8">
      <c r="A80" s="5"/>
      <c r="E80" s="94" t="str">
        <f t="shared" si="1"/>
        <v xml:space="preserve"> </v>
      </c>
      <c r="G80" s="30"/>
      <c r="H80" s="6"/>
    </row>
    <row r="81" spans="1:8">
      <c r="A81" s="5"/>
      <c r="E81" s="94" t="str">
        <f t="shared" si="1"/>
        <v xml:space="preserve"> </v>
      </c>
      <c r="G81" s="30"/>
      <c r="H81" s="6"/>
    </row>
    <row r="82" spans="1:8">
      <c r="A82" s="5"/>
      <c r="E82" s="94" t="str">
        <f t="shared" si="1"/>
        <v xml:space="preserve"> </v>
      </c>
      <c r="G82" s="30"/>
      <c r="H82" s="6"/>
    </row>
    <row r="83" spans="1:8">
      <c r="A83" s="5"/>
      <c r="E83" s="94" t="str">
        <f t="shared" si="1"/>
        <v xml:space="preserve"> </v>
      </c>
      <c r="G83" s="30"/>
      <c r="H83" s="6"/>
    </row>
    <row r="84" spans="1:8">
      <c r="A84" s="5"/>
      <c r="E84" s="94" t="str">
        <f t="shared" si="1"/>
        <v xml:space="preserve"> </v>
      </c>
      <c r="G84" s="30"/>
      <c r="H84" s="6"/>
    </row>
    <row r="85" spans="1:8">
      <c r="A85" s="5"/>
      <c r="E85" s="94" t="str">
        <f t="shared" si="1"/>
        <v xml:space="preserve"> </v>
      </c>
      <c r="G85" s="30"/>
      <c r="H85" s="6"/>
    </row>
    <row r="86" spans="1:8">
      <c r="A86" s="5"/>
      <c r="E86" s="94" t="str">
        <f t="shared" si="1"/>
        <v xml:space="preserve"> </v>
      </c>
      <c r="G86" s="30"/>
      <c r="H86" s="6"/>
    </row>
    <row r="87" spans="1:8">
      <c r="A87" s="5"/>
      <c r="E87" s="94" t="str">
        <f t="shared" si="1"/>
        <v xml:space="preserve"> </v>
      </c>
      <c r="G87" s="30"/>
      <c r="H87" s="6"/>
    </row>
    <row r="88" spans="1:8">
      <c r="A88" s="5"/>
      <c r="E88" s="94" t="str">
        <f t="shared" si="1"/>
        <v xml:space="preserve"> </v>
      </c>
      <c r="G88" s="30"/>
      <c r="H88" s="6"/>
    </row>
    <row r="89" spans="1:8">
      <c r="A89" s="5"/>
      <c r="E89" s="94" t="str">
        <f t="shared" si="1"/>
        <v xml:space="preserve"> </v>
      </c>
      <c r="G89" s="30"/>
      <c r="H89" s="6"/>
    </row>
    <row r="90" spans="1:8">
      <c r="A90" s="5"/>
      <c r="E90" s="94" t="str">
        <f t="shared" si="1"/>
        <v xml:space="preserve"> </v>
      </c>
      <c r="G90" s="30"/>
      <c r="H90" s="6"/>
    </row>
    <row r="91" spans="1:8">
      <c r="A91" s="5"/>
      <c r="E91" s="94" t="str">
        <f t="shared" si="1"/>
        <v xml:space="preserve"> </v>
      </c>
      <c r="G91" s="30"/>
      <c r="H91" s="6"/>
    </row>
    <row r="92" spans="1:8">
      <c r="A92" s="5"/>
      <c r="E92" s="94" t="str">
        <f t="shared" si="1"/>
        <v xml:space="preserve"> </v>
      </c>
      <c r="G92" s="30"/>
      <c r="H92" s="6"/>
    </row>
    <row r="93" spans="1:8">
      <c r="A93" s="5"/>
      <c r="E93" s="94" t="str">
        <f t="shared" si="1"/>
        <v xml:space="preserve"> </v>
      </c>
      <c r="G93" s="30"/>
      <c r="H93" s="6"/>
    </row>
    <row r="94" spans="1:8">
      <c r="A94" s="5"/>
      <c r="E94" s="94" t="str">
        <f t="shared" si="1"/>
        <v xml:space="preserve"> </v>
      </c>
      <c r="G94" s="30"/>
      <c r="H94" s="6"/>
    </row>
    <row r="95" spans="1:8">
      <c r="A95" s="5"/>
      <c r="E95" s="94" t="str">
        <f t="shared" si="1"/>
        <v xml:space="preserve"> </v>
      </c>
      <c r="G95" s="30"/>
      <c r="H95" s="6"/>
    </row>
    <row r="96" spans="1:8">
      <c r="A96" s="5"/>
      <c r="E96" s="94" t="str">
        <f t="shared" si="1"/>
        <v xml:space="preserve"> </v>
      </c>
      <c r="G96" s="30"/>
      <c r="H96" s="6"/>
    </row>
    <row r="97" spans="1:8">
      <c r="A97" s="5"/>
      <c r="E97" s="94" t="str">
        <f t="shared" si="1"/>
        <v xml:space="preserve"> </v>
      </c>
      <c r="G97" s="30"/>
      <c r="H97" s="6"/>
    </row>
    <row r="98" spans="1:8">
      <c r="A98" s="5"/>
      <c r="E98" s="94" t="str">
        <f t="shared" si="1"/>
        <v xml:space="preserve"> </v>
      </c>
      <c r="G98" s="30"/>
      <c r="H98" s="6"/>
    </row>
    <row r="99" spans="1:8">
      <c r="A99" s="5"/>
      <c r="E99" s="94" t="str">
        <f t="shared" si="1"/>
        <v xml:space="preserve"> </v>
      </c>
      <c r="G99" s="30"/>
      <c r="H99" s="6"/>
    </row>
    <row r="100" spans="1:8">
      <c r="A100" s="5"/>
      <c r="E100" s="94" t="str">
        <f t="shared" si="1"/>
        <v xml:space="preserve"> </v>
      </c>
      <c r="G100" s="30"/>
      <c r="H100" s="6"/>
    </row>
    <row r="101" spans="1:8">
      <c r="A101" s="5"/>
      <c r="E101" s="94" t="str">
        <f t="shared" si="1"/>
        <v xml:space="preserve"> </v>
      </c>
      <c r="G101" s="30"/>
      <c r="H101" s="6"/>
    </row>
    <row r="102" spans="1:8">
      <c r="A102" s="5"/>
      <c r="E102" s="94" t="str">
        <f t="shared" si="1"/>
        <v xml:space="preserve"> </v>
      </c>
      <c r="G102" s="30"/>
      <c r="H102" s="6"/>
    </row>
    <row r="103" spans="1:8">
      <c r="A103" s="5"/>
      <c r="E103" s="94" t="str">
        <f t="shared" si="1"/>
        <v xml:space="preserve"> </v>
      </c>
      <c r="G103" s="30"/>
      <c r="H103" s="6"/>
    </row>
    <row r="104" spans="1:8">
      <c r="A104" s="5"/>
      <c r="E104" s="94" t="str">
        <f t="shared" si="1"/>
        <v xml:space="preserve"> </v>
      </c>
      <c r="G104" s="30"/>
      <c r="H104" s="6"/>
    </row>
    <row r="105" spans="1:8">
      <c r="A105" s="5"/>
      <c r="E105" s="94" t="str">
        <f t="shared" si="1"/>
        <v xml:space="preserve"> </v>
      </c>
      <c r="G105" s="30"/>
      <c r="H105" s="6"/>
    </row>
    <row r="106" spans="1:8">
      <c r="A106" s="5"/>
      <c r="E106" s="94" t="str">
        <f t="shared" si="1"/>
        <v xml:space="preserve"> </v>
      </c>
      <c r="G106" s="30"/>
      <c r="H106" s="6"/>
    </row>
    <row r="107" spans="1:8">
      <c r="A107" s="5"/>
      <c r="E107" s="94" t="str">
        <f t="shared" si="1"/>
        <v xml:space="preserve"> </v>
      </c>
      <c r="G107" s="30"/>
      <c r="H107" s="6"/>
    </row>
    <row r="108" spans="1:8">
      <c r="A108" s="5"/>
      <c r="E108" s="94" t="str">
        <f t="shared" si="1"/>
        <v xml:space="preserve"> </v>
      </c>
      <c r="G108" s="30"/>
      <c r="H108" s="6"/>
    </row>
    <row r="109" spans="1:8">
      <c r="A109" s="5"/>
      <c r="E109" s="94" t="str">
        <f t="shared" si="1"/>
        <v xml:space="preserve"> </v>
      </c>
      <c r="G109" s="30"/>
      <c r="H109" s="6"/>
    </row>
    <row r="110" spans="1:8">
      <c r="A110" s="5"/>
      <c r="E110" s="94" t="str">
        <f t="shared" si="1"/>
        <v xml:space="preserve"> </v>
      </c>
      <c r="G110" s="30"/>
      <c r="H110" s="6"/>
    </row>
    <row r="111" spans="1:8">
      <c r="A111" s="5"/>
      <c r="E111" s="94" t="str">
        <f t="shared" si="1"/>
        <v xml:space="preserve"> </v>
      </c>
      <c r="G111" s="30"/>
      <c r="H111" s="6"/>
    </row>
    <row r="112" spans="1:8">
      <c r="A112" s="5"/>
      <c r="E112" s="94" t="str">
        <f t="shared" si="1"/>
        <v xml:space="preserve"> </v>
      </c>
      <c r="G112" s="30"/>
      <c r="H112" s="6"/>
    </row>
    <row r="113" spans="1:8">
      <c r="A113" s="5"/>
      <c r="E113" s="94" t="str">
        <f t="shared" si="1"/>
        <v xml:space="preserve"> </v>
      </c>
      <c r="G113" s="30"/>
      <c r="H113" s="6"/>
    </row>
    <row r="114" spans="1:8">
      <c r="A114" s="5"/>
      <c r="E114" s="94" t="str">
        <f t="shared" si="1"/>
        <v xml:space="preserve"> </v>
      </c>
      <c r="G114" s="30"/>
      <c r="H114" s="6"/>
    </row>
    <row r="115" spans="1:8">
      <c r="A115" s="5"/>
      <c r="E115" s="94" t="str">
        <f t="shared" si="1"/>
        <v xml:space="preserve"> </v>
      </c>
      <c r="G115" s="30"/>
      <c r="H115" s="6"/>
    </row>
    <row r="116" spans="1:8">
      <c r="A116" s="5"/>
      <c r="E116" s="94" t="str">
        <f t="shared" si="1"/>
        <v xml:space="preserve"> </v>
      </c>
      <c r="G116" s="30"/>
      <c r="H116" s="6"/>
    </row>
    <row r="117" spans="1:8">
      <c r="A117" s="5"/>
      <c r="E117" s="94" t="str">
        <f t="shared" si="1"/>
        <v xml:space="preserve"> </v>
      </c>
      <c r="G117" s="30"/>
      <c r="H117" s="6"/>
    </row>
    <row r="118" spans="1:8">
      <c r="A118" s="5"/>
      <c r="E118" s="94" t="str">
        <f t="shared" si="1"/>
        <v xml:space="preserve"> </v>
      </c>
      <c r="G118" s="30"/>
      <c r="H118" s="6"/>
    </row>
    <row r="119" spans="1:8">
      <c r="A119" s="5"/>
      <c r="E119" s="94" t="str">
        <f t="shared" si="1"/>
        <v xml:space="preserve"> </v>
      </c>
      <c r="G119" s="30"/>
      <c r="H119" s="6"/>
    </row>
    <row r="120" spans="1:8">
      <c r="A120" s="5"/>
      <c r="E120" s="94" t="str">
        <f t="shared" si="1"/>
        <v xml:space="preserve"> </v>
      </c>
      <c r="G120" s="30"/>
      <c r="H120" s="6"/>
    </row>
    <row r="121" spans="1:8">
      <c r="A121" s="5"/>
      <c r="E121" s="94" t="str">
        <f t="shared" si="1"/>
        <v xml:space="preserve"> </v>
      </c>
      <c r="G121" s="30"/>
      <c r="H121" s="6"/>
    </row>
    <row r="122" spans="1:8">
      <c r="A122" s="5"/>
      <c r="E122" s="94" t="str">
        <f t="shared" si="1"/>
        <v xml:space="preserve"> </v>
      </c>
      <c r="G122" s="30"/>
      <c r="H122" s="6"/>
    </row>
    <row r="123" spans="1:8">
      <c r="A123" s="5"/>
      <c r="E123" s="94" t="str">
        <f t="shared" si="1"/>
        <v xml:space="preserve"> </v>
      </c>
      <c r="G123" s="30"/>
      <c r="H123" s="6"/>
    </row>
    <row r="124" spans="1:8">
      <c r="A124" s="5"/>
      <c r="E124" s="94" t="str">
        <f t="shared" si="1"/>
        <v xml:space="preserve"> </v>
      </c>
      <c r="G124" s="30"/>
      <c r="H124" s="6"/>
    </row>
    <row r="125" spans="1:8">
      <c r="A125" s="5"/>
      <c r="E125" s="94" t="str">
        <f t="shared" si="1"/>
        <v xml:space="preserve"> </v>
      </c>
      <c r="G125" s="30"/>
      <c r="H125" s="6"/>
    </row>
    <row r="126" spans="1:8">
      <c r="A126" s="5"/>
      <c r="E126" s="94" t="str">
        <f t="shared" si="1"/>
        <v xml:space="preserve"> </v>
      </c>
      <c r="G126" s="30"/>
      <c r="H126" s="6"/>
    </row>
    <row r="127" spans="1:8">
      <c r="A127" s="5"/>
      <c r="E127" s="94" t="str">
        <f t="shared" si="1"/>
        <v xml:space="preserve"> </v>
      </c>
      <c r="G127" s="30"/>
      <c r="H127" s="6"/>
    </row>
    <row r="128" spans="1:8">
      <c r="A128" s="5"/>
      <c r="E128" s="94" t="str">
        <f t="shared" si="1"/>
        <v xml:space="preserve"> </v>
      </c>
      <c r="G128" s="30"/>
      <c r="H128" s="6"/>
    </row>
    <row r="129" spans="1:8">
      <c r="A129" s="5"/>
      <c r="E129" s="94" t="str">
        <f t="shared" si="1"/>
        <v xml:space="preserve"> </v>
      </c>
      <c r="G129" s="30"/>
      <c r="H129" s="6"/>
    </row>
    <row r="130" spans="1:8">
      <c r="A130" s="5"/>
      <c r="E130" s="94" t="str">
        <f t="shared" si="1"/>
        <v xml:space="preserve"> </v>
      </c>
      <c r="G130" s="30"/>
      <c r="H130" s="6"/>
    </row>
    <row r="131" spans="1:8">
      <c r="A131" s="5"/>
      <c r="E131" s="94" t="str">
        <f t="shared" si="1"/>
        <v xml:space="preserve"> </v>
      </c>
      <c r="G131" s="30"/>
      <c r="H131" s="6"/>
    </row>
    <row r="132" spans="1:8">
      <c r="A132" s="5"/>
      <c r="E132" s="94" t="str">
        <f t="shared" ref="E132:E195" si="2">IF(COUNTA(C132)=1,C132-D132, " ")</f>
        <v xml:space="preserve"> </v>
      </c>
      <c r="G132" s="30"/>
      <c r="H132" s="6"/>
    </row>
    <row r="133" spans="1:8">
      <c r="A133" s="5"/>
      <c r="E133" s="94" t="str">
        <f t="shared" si="2"/>
        <v xml:space="preserve"> </v>
      </c>
      <c r="G133" s="30"/>
      <c r="H133" s="6"/>
    </row>
    <row r="134" spans="1:8">
      <c r="A134" s="5"/>
      <c r="E134" s="94" t="str">
        <f t="shared" si="2"/>
        <v xml:space="preserve"> </v>
      </c>
      <c r="G134" s="30"/>
      <c r="H134" s="6"/>
    </row>
    <row r="135" spans="1:8">
      <c r="A135" s="5"/>
      <c r="E135" s="94" t="str">
        <f t="shared" si="2"/>
        <v xml:space="preserve"> </v>
      </c>
      <c r="G135" s="30"/>
      <c r="H135" s="6"/>
    </row>
    <row r="136" spans="1:8">
      <c r="A136" s="5"/>
      <c r="E136" s="94" t="str">
        <f t="shared" si="2"/>
        <v xml:space="preserve"> </v>
      </c>
      <c r="G136" s="30"/>
      <c r="H136" s="6"/>
    </row>
    <row r="137" spans="1:8">
      <c r="A137" s="5"/>
      <c r="E137" s="94" t="str">
        <f t="shared" si="2"/>
        <v xml:space="preserve"> </v>
      </c>
      <c r="G137" s="30"/>
      <c r="H137" s="6"/>
    </row>
    <row r="138" spans="1:8">
      <c r="A138" s="5"/>
      <c r="E138" s="94" t="str">
        <f t="shared" si="2"/>
        <v xml:space="preserve"> </v>
      </c>
      <c r="G138" s="30"/>
      <c r="H138" s="6"/>
    </row>
    <row r="139" spans="1:8">
      <c r="A139" s="5"/>
      <c r="E139" s="94" t="str">
        <f t="shared" si="2"/>
        <v xml:space="preserve"> </v>
      </c>
      <c r="G139" s="30"/>
      <c r="H139" s="6"/>
    </row>
    <row r="140" spans="1:8">
      <c r="A140" s="5"/>
      <c r="E140" s="94" t="str">
        <f t="shared" si="2"/>
        <v xml:space="preserve"> </v>
      </c>
      <c r="G140" s="30"/>
      <c r="H140" s="6"/>
    </row>
    <row r="141" spans="1:8">
      <c r="A141" s="5"/>
      <c r="E141" s="94" t="str">
        <f t="shared" si="2"/>
        <v xml:space="preserve"> </v>
      </c>
      <c r="G141" s="30"/>
      <c r="H141" s="6"/>
    </row>
    <row r="142" spans="1:8">
      <c r="A142" s="5"/>
      <c r="E142" s="94" t="str">
        <f t="shared" si="2"/>
        <v xml:space="preserve"> </v>
      </c>
      <c r="G142" s="30"/>
      <c r="H142" s="6"/>
    </row>
    <row r="143" spans="1:8">
      <c r="A143" s="5"/>
      <c r="E143" s="94" t="str">
        <f t="shared" si="2"/>
        <v xml:space="preserve"> </v>
      </c>
      <c r="G143" s="30"/>
      <c r="H143" s="6"/>
    </row>
    <row r="144" spans="1:8">
      <c r="A144" s="5"/>
      <c r="E144" s="94" t="str">
        <f t="shared" si="2"/>
        <v xml:space="preserve"> </v>
      </c>
      <c r="G144" s="30"/>
      <c r="H144" s="6"/>
    </row>
    <row r="145" spans="1:8">
      <c r="A145" s="5"/>
      <c r="E145" s="94" t="str">
        <f t="shared" si="2"/>
        <v xml:space="preserve"> </v>
      </c>
      <c r="G145" s="30"/>
      <c r="H145" s="6"/>
    </row>
    <row r="146" spans="1:8">
      <c r="A146" s="5"/>
      <c r="E146" s="94" t="str">
        <f t="shared" si="2"/>
        <v xml:space="preserve"> </v>
      </c>
      <c r="G146" s="30"/>
      <c r="H146" s="6"/>
    </row>
    <row r="147" spans="1:8">
      <c r="A147" s="5"/>
      <c r="E147" s="94" t="str">
        <f t="shared" si="2"/>
        <v xml:space="preserve"> </v>
      </c>
      <c r="G147" s="30"/>
      <c r="H147" s="6"/>
    </row>
    <row r="148" spans="1:8">
      <c r="A148" s="5"/>
      <c r="E148" s="94" t="str">
        <f t="shared" si="2"/>
        <v xml:space="preserve"> </v>
      </c>
      <c r="G148" s="30"/>
      <c r="H148" s="6"/>
    </row>
    <row r="149" spans="1:8">
      <c r="A149" s="5"/>
      <c r="E149" s="94" t="str">
        <f t="shared" si="2"/>
        <v xml:space="preserve"> </v>
      </c>
      <c r="G149" s="30"/>
      <c r="H149" s="6"/>
    </row>
    <row r="150" spans="1:8">
      <c r="A150" s="5"/>
      <c r="E150" s="94" t="str">
        <f t="shared" si="2"/>
        <v xml:space="preserve"> </v>
      </c>
      <c r="G150" s="30"/>
      <c r="H150" s="6"/>
    </row>
    <row r="151" spans="1:8">
      <c r="A151" s="5"/>
      <c r="E151" s="94" t="str">
        <f t="shared" si="2"/>
        <v xml:space="preserve"> </v>
      </c>
      <c r="G151" s="30"/>
      <c r="H151" s="6"/>
    </row>
    <row r="152" spans="1:8">
      <c r="A152" s="5"/>
      <c r="E152" s="94" t="str">
        <f t="shared" si="2"/>
        <v xml:space="preserve"> </v>
      </c>
      <c r="G152" s="30"/>
      <c r="H152" s="6"/>
    </row>
    <row r="153" spans="1:8">
      <c r="A153" s="5"/>
      <c r="E153" s="94" t="str">
        <f t="shared" si="2"/>
        <v xml:space="preserve"> </v>
      </c>
      <c r="G153" s="30"/>
      <c r="H153" s="6"/>
    </row>
    <row r="154" spans="1:8">
      <c r="A154" s="5"/>
      <c r="E154" s="94" t="str">
        <f t="shared" si="2"/>
        <v xml:space="preserve"> </v>
      </c>
      <c r="G154" s="30"/>
      <c r="H154" s="6"/>
    </row>
    <row r="155" spans="1:8">
      <c r="A155" s="5"/>
      <c r="E155" s="94" t="str">
        <f t="shared" si="2"/>
        <v xml:space="preserve"> </v>
      </c>
      <c r="G155" s="30"/>
      <c r="H155" s="6"/>
    </row>
    <row r="156" spans="1:8">
      <c r="A156" s="5"/>
      <c r="E156" s="94" t="str">
        <f t="shared" si="2"/>
        <v xml:space="preserve"> </v>
      </c>
      <c r="G156" s="30"/>
      <c r="H156" s="6"/>
    </row>
    <row r="157" spans="1:8">
      <c r="A157" s="5"/>
      <c r="E157" s="94" t="str">
        <f t="shared" si="2"/>
        <v xml:space="preserve"> </v>
      </c>
      <c r="G157" s="30"/>
      <c r="H157" s="6"/>
    </row>
    <row r="158" spans="1:8">
      <c r="A158" s="5"/>
      <c r="E158" s="94" t="str">
        <f t="shared" si="2"/>
        <v xml:space="preserve"> </v>
      </c>
      <c r="G158" s="30"/>
      <c r="H158" s="6"/>
    </row>
    <row r="159" spans="1:8">
      <c r="A159" s="5"/>
      <c r="E159" s="94" t="str">
        <f t="shared" si="2"/>
        <v xml:space="preserve"> </v>
      </c>
      <c r="G159" s="30"/>
      <c r="H159" s="6"/>
    </row>
    <row r="160" spans="1:8">
      <c r="A160" s="5"/>
      <c r="E160" s="94" t="str">
        <f t="shared" si="2"/>
        <v xml:space="preserve"> </v>
      </c>
      <c r="G160" s="30"/>
      <c r="H160" s="6"/>
    </row>
    <row r="161" spans="1:8">
      <c r="A161" s="5"/>
      <c r="E161" s="94" t="str">
        <f t="shared" si="2"/>
        <v xml:space="preserve"> </v>
      </c>
      <c r="G161" s="30"/>
      <c r="H161" s="6"/>
    </row>
    <row r="162" spans="1:8">
      <c r="A162" s="5"/>
      <c r="E162" s="94" t="str">
        <f t="shared" si="2"/>
        <v xml:space="preserve"> </v>
      </c>
      <c r="G162" s="30"/>
      <c r="H162" s="6"/>
    </row>
    <row r="163" spans="1:8">
      <c r="A163" s="5"/>
      <c r="E163" s="94" t="str">
        <f t="shared" si="2"/>
        <v xml:space="preserve"> </v>
      </c>
      <c r="G163" s="30"/>
      <c r="H163" s="6"/>
    </row>
    <row r="164" spans="1:8">
      <c r="A164" s="5"/>
      <c r="E164" s="94" t="str">
        <f t="shared" si="2"/>
        <v xml:space="preserve"> </v>
      </c>
      <c r="G164" s="30"/>
      <c r="H164" s="6"/>
    </row>
    <row r="165" spans="1:8">
      <c r="A165" s="5"/>
      <c r="E165" s="94" t="str">
        <f t="shared" si="2"/>
        <v xml:space="preserve"> </v>
      </c>
      <c r="G165" s="30"/>
      <c r="H165" s="6"/>
    </row>
    <row r="166" spans="1:8">
      <c r="A166" s="5"/>
      <c r="E166" s="94" t="str">
        <f t="shared" si="2"/>
        <v xml:space="preserve"> </v>
      </c>
      <c r="G166" s="30"/>
      <c r="H166" s="6"/>
    </row>
    <row r="167" spans="1:8">
      <c r="A167" s="5"/>
      <c r="E167" s="94" t="str">
        <f t="shared" si="2"/>
        <v xml:space="preserve"> </v>
      </c>
      <c r="G167" s="30"/>
      <c r="H167" s="6"/>
    </row>
    <row r="168" spans="1:8">
      <c r="A168" s="5"/>
      <c r="E168" s="94" t="str">
        <f t="shared" si="2"/>
        <v xml:space="preserve"> </v>
      </c>
      <c r="G168" s="30"/>
      <c r="H168" s="6"/>
    </row>
    <row r="169" spans="1:8">
      <c r="A169" s="5"/>
      <c r="E169" s="94" t="str">
        <f t="shared" si="2"/>
        <v xml:space="preserve"> </v>
      </c>
      <c r="G169" s="30"/>
      <c r="H169" s="6"/>
    </row>
    <row r="170" spans="1:8">
      <c r="A170" s="5"/>
      <c r="E170" s="94" t="str">
        <f t="shared" si="2"/>
        <v xml:space="preserve"> </v>
      </c>
      <c r="G170" s="30"/>
      <c r="H170" s="6"/>
    </row>
    <row r="171" spans="1:8">
      <c r="A171" s="5"/>
      <c r="E171" s="94" t="str">
        <f t="shared" si="2"/>
        <v xml:space="preserve"> </v>
      </c>
      <c r="G171" s="30"/>
      <c r="H171" s="6"/>
    </row>
    <row r="172" spans="1:8">
      <c r="A172" s="5"/>
      <c r="E172" s="94" t="str">
        <f t="shared" si="2"/>
        <v xml:space="preserve"> </v>
      </c>
      <c r="G172" s="30"/>
      <c r="H172" s="6"/>
    </row>
    <row r="173" spans="1:8">
      <c r="A173" s="5"/>
      <c r="E173" s="94" t="str">
        <f t="shared" si="2"/>
        <v xml:space="preserve"> </v>
      </c>
      <c r="G173" s="30"/>
      <c r="H173" s="6"/>
    </row>
    <row r="174" spans="1:8">
      <c r="A174" s="5"/>
      <c r="E174" s="94" t="str">
        <f t="shared" si="2"/>
        <v xml:space="preserve"> </v>
      </c>
      <c r="G174" s="30"/>
      <c r="H174" s="6"/>
    </row>
    <row r="175" spans="1:8">
      <c r="A175" s="5"/>
      <c r="E175" s="94" t="str">
        <f t="shared" si="2"/>
        <v xml:space="preserve"> </v>
      </c>
      <c r="G175" s="30"/>
      <c r="H175" s="6"/>
    </row>
    <row r="176" spans="1:8">
      <c r="A176" s="5"/>
      <c r="E176" s="94" t="str">
        <f t="shared" si="2"/>
        <v xml:space="preserve"> </v>
      </c>
      <c r="G176" s="30"/>
      <c r="H176" s="6"/>
    </row>
    <row r="177" spans="1:8">
      <c r="A177" s="5"/>
      <c r="E177" s="94" t="str">
        <f t="shared" si="2"/>
        <v xml:space="preserve"> </v>
      </c>
      <c r="G177" s="30"/>
      <c r="H177" s="6"/>
    </row>
    <row r="178" spans="1:8">
      <c r="A178" s="5"/>
      <c r="E178" s="94" t="str">
        <f t="shared" si="2"/>
        <v xml:space="preserve"> </v>
      </c>
      <c r="G178" s="30"/>
      <c r="H178" s="6"/>
    </row>
    <row r="179" spans="1:8">
      <c r="A179" s="5"/>
      <c r="E179" s="94" t="str">
        <f t="shared" si="2"/>
        <v xml:space="preserve"> </v>
      </c>
      <c r="G179" s="30"/>
      <c r="H179" s="6"/>
    </row>
    <row r="180" spans="1:8">
      <c r="A180" s="5"/>
      <c r="E180" s="94" t="str">
        <f t="shared" si="2"/>
        <v xml:space="preserve"> </v>
      </c>
      <c r="G180" s="30"/>
      <c r="H180" s="6"/>
    </row>
    <row r="181" spans="1:8">
      <c r="A181" s="5"/>
      <c r="E181" s="94" t="str">
        <f t="shared" si="2"/>
        <v xml:space="preserve"> </v>
      </c>
      <c r="G181" s="30"/>
      <c r="H181" s="6"/>
    </row>
    <row r="182" spans="1:8">
      <c r="A182" s="5"/>
      <c r="E182" s="94" t="str">
        <f t="shared" si="2"/>
        <v xml:space="preserve"> </v>
      </c>
      <c r="G182" s="30"/>
      <c r="H182" s="6"/>
    </row>
    <row r="183" spans="1:8">
      <c r="A183" s="5"/>
      <c r="E183" s="94" t="str">
        <f t="shared" si="2"/>
        <v xml:space="preserve"> </v>
      </c>
      <c r="G183" s="30"/>
      <c r="H183" s="6"/>
    </row>
    <row r="184" spans="1:8">
      <c r="A184" s="5"/>
      <c r="E184" s="94" t="str">
        <f t="shared" si="2"/>
        <v xml:space="preserve"> </v>
      </c>
      <c r="G184" s="30"/>
      <c r="H184" s="6"/>
    </row>
    <row r="185" spans="1:8">
      <c r="A185" s="5"/>
      <c r="E185" s="94" t="str">
        <f t="shared" si="2"/>
        <v xml:space="preserve"> </v>
      </c>
      <c r="G185" s="30"/>
      <c r="H185" s="6"/>
    </row>
    <row r="186" spans="1:8">
      <c r="A186" s="5"/>
      <c r="E186" s="94" t="str">
        <f t="shared" si="2"/>
        <v xml:space="preserve"> </v>
      </c>
      <c r="G186" s="30"/>
      <c r="H186" s="6"/>
    </row>
    <row r="187" spans="1:8">
      <c r="A187" s="5"/>
      <c r="E187" s="94" t="str">
        <f t="shared" si="2"/>
        <v xml:space="preserve"> </v>
      </c>
      <c r="G187" s="30"/>
      <c r="H187" s="6"/>
    </row>
    <row r="188" spans="1:8">
      <c r="A188" s="5"/>
      <c r="E188" s="94" t="str">
        <f t="shared" si="2"/>
        <v xml:space="preserve"> </v>
      </c>
      <c r="G188" s="30"/>
      <c r="H188" s="6"/>
    </row>
    <row r="189" spans="1:8">
      <c r="A189" s="5"/>
      <c r="E189" s="94" t="str">
        <f t="shared" si="2"/>
        <v xml:space="preserve"> </v>
      </c>
      <c r="G189" s="30"/>
      <c r="H189" s="6"/>
    </row>
    <row r="190" spans="1:8">
      <c r="A190" s="5"/>
      <c r="E190" s="94" t="str">
        <f t="shared" si="2"/>
        <v xml:space="preserve"> </v>
      </c>
      <c r="G190" s="30"/>
      <c r="H190" s="6"/>
    </row>
    <row r="191" spans="1:8">
      <c r="A191" s="5"/>
      <c r="E191" s="94" t="str">
        <f t="shared" si="2"/>
        <v xml:space="preserve"> </v>
      </c>
      <c r="G191" s="30"/>
      <c r="H191" s="6"/>
    </row>
    <row r="192" spans="1:8">
      <c r="A192" s="5"/>
      <c r="E192" s="94" t="str">
        <f t="shared" si="2"/>
        <v xml:space="preserve"> </v>
      </c>
      <c r="G192" s="30"/>
      <c r="H192" s="6"/>
    </row>
    <row r="193" spans="1:8">
      <c r="A193" s="5"/>
      <c r="E193" s="94" t="str">
        <f t="shared" si="2"/>
        <v xml:space="preserve"> </v>
      </c>
      <c r="G193" s="30"/>
      <c r="H193" s="6"/>
    </row>
    <row r="194" spans="1:8">
      <c r="A194" s="5"/>
      <c r="E194" s="94" t="str">
        <f t="shared" si="2"/>
        <v xml:space="preserve"> </v>
      </c>
      <c r="G194" s="30"/>
      <c r="H194" s="6"/>
    </row>
    <row r="195" spans="1:8">
      <c r="A195" s="5"/>
      <c r="E195" s="94" t="str">
        <f t="shared" si="2"/>
        <v xml:space="preserve"> </v>
      </c>
      <c r="G195" s="30"/>
      <c r="H195" s="6"/>
    </row>
    <row r="196" spans="1:8">
      <c r="A196" s="5"/>
      <c r="E196" s="94" t="str">
        <f t="shared" ref="E196:E259" si="3">IF(COUNTA(C196)=1,C196-D196, " ")</f>
        <v xml:space="preserve"> </v>
      </c>
      <c r="G196" s="30"/>
      <c r="H196" s="6"/>
    </row>
    <row r="197" spans="1:8">
      <c r="A197" s="5"/>
      <c r="E197" s="94" t="str">
        <f t="shared" si="3"/>
        <v xml:space="preserve"> </v>
      </c>
      <c r="G197" s="30"/>
      <c r="H197" s="6"/>
    </row>
    <row r="198" spans="1:8">
      <c r="A198" s="5"/>
      <c r="E198" s="94" t="str">
        <f t="shared" si="3"/>
        <v xml:space="preserve"> </v>
      </c>
      <c r="G198" s="30"/>
      <c r="H198" s="6"/>
    </row>
    <row r="199" spans="1:8">
      <c r="A199" s="5"/>
      <c r="E199" s="94" t="str">
        <f t="shared" si="3"/>
        <v xml:space="preserve"> </v>
      </c>
      <c r="G199" s="30"/>
      <c r="H199" s="6"/>
    </row>
    <row r="200" spans="1:8">
      <c r="A200" s="5"/>
      <c r="E200" s="94" t="str">
        <f t="shared" si="3"/>
        <v xml:space="preserve"> </v>
      </c>
      <c r="G200" s="30"/>
      <c r="H200" s="6"/>
    </row>
    <row r="201" spans="1:8">
      <c r="A201" s="5"/>
      <c r="E201" s="94" t="str">
        <f t="shared" si="3"/>
        <v xml:space="preserve"> </v>
      </c>
      <c r="G201" s="30"/>
      <c r="H201" s="6"/>
    </row>
    <row r="202" spans="1:8">
      <c r="A202" s="5"/>
      <c r="E202" s="94" t="str">
        <f t="shared" si="3"/>
        <v xml:space="preserve"> </v>
      </c>
      <c r="G202" s="30"/>
      <c r="H202" s="6"/>
    </row>
    <row r="203" spans="1:8">
      <c r="A203" s="5"/>
      <c r="E203" s="94" t="str">
        <f t="shared" si="3"/>
        <v xml:space="preserve"> </v>
      </c>
      <c r="G203" s="30"/>
      <c r="H203" s="6"/>
    </row>
    <row r="204" spans="1:8">
      <c r="A204" s="5"/>
      <c r="E204" s="94" t="str">
        <f t="shared" si="3"/>
        <v xml:space="preserve"> </v>
      </c>
      <c r="G204" s="30"/>
      <c r="H204" s="6"/>
    </row>
    <row r="205" spans="1:8">
      <c r="A205" s="5"/>
      <c r="E205" s="94" t="str">
        <f t="shared" si="3"/>
        <v xml:space="preserve"> </v>
      </c>
      <c r="G205" s="30"/>
      <c r="H205" s="6"/>
    </row>
    <row r="206" spans="1:8">
      <c r="A206" s="5"/>
      <c r="E206" s="94" t="str">
        <f t="shared" si="3"/>
        <v xml:space="preserve"> </v>
      </c>
      <c r="G206" s="30"/>
      <c r="H206" s="6"/>
    </row>
    <row r="207" spans="1:8">
      <c r="A207" s="5"/>
      <c r="E207" s="94" t="str">
        <f t="shared" si="3"/>
        <v xml:space="preserve"> </v>
      </c>
      <c r="G207" s="30"/>
      <c r="H207" s="6"/>
    </row>
    <row r="208" spans="1:8">
      <c r="A208" s="5"/>
      <c r="E208" s="94" t="str">
        <f t="shared" si="3"/>
        <v xml:space="preserve"> </v>
      </c>
      <c r="G208" s="30"/>
      <c r="H208" s="6"/>
    </row>
    <row r="209" spans="1:8">
      <c r="A209" s="5"/>
      <c r="E209" s="94" t="str">
        <f t="shared" si="3"/>
        <v xml:space="preserve"> </v>
      </c>
      <c r="G209" s="30"/>
      <c r="H209" s="6"/>
    </row>
    <row r="210" spans="1:8">
      <c r="A210" s="5"/>
      <c r="E210" s="94" t="str">
        <f t="shared" si="3"/>
        <v xml:space="preserve"> </v>
      </c>
      <c r="G210" s="30"/>
      <c r="H210" s="6"/>
    </row>
    <row r="211" spans="1:8">
      <c r="A211" s="5"/>
      <c r="E211" s="94" t="str">
        <f t="shared" si="3"/>
        <v xml:space="preserve"> </v>
      </c>
      <c r="G211" s="30"/>
      <c r="H211" s="6"/>
    </row>
    <row r="212" spans="1:8">
      <c r="A212" s="5"/>
      <c r="E212" s="94" t="str">
        <f t="shared" si="3"/>
        <v xml:space="preserve"> </v>
      </c>
      <c r="G212" s="30"/>
      <c r="H212" s="6"/>
    </row>
    <row r="213" spans="1:8">
      <c r="A213" s="5"/>
      <c r="E213" s="94" t="str">
        <f t="shared" si="3"/>
        <v xml:space="preserve"> </v>
      </c>
      <c r="G213" s="30"/>
      <c r="H213" s="6"/>
    </row>
    <row r="214" spans="1:8">
      <c r="A214" s="5"/>
      <c r="E214" s="94" t="str">
        <f t="shared" si="3"/>
        <v xml:space="preserve"> </v>
      </c>
      <c r="G214" s="30"/>
      <c r="H214" s="6"/>
    </row>
    <row r="215" spans="1:8">
      <c r="A215" s="5"/>
      <c r="E215" s="94" t="str">
        <f t="shared" si="3"/>
        <v xml:space="preserve"> </v>
      </c>
      <c r="G215" s="30"/>
      <c r="H215" s="6"/>
    </row>
    <row r="216" spans="1:8">
      <c r="A216" s="5"/>
      <c r="E216" s="94" t="str">
        <f t="shared" si="3"/>
        <v xml:space="preserve"> </v>
      </c>
      <c r="G216" s="30"/>
      <c r="H216" s="6"/>
    </row>
    <row r="217" spans="1:8">
      <c r="A217" s="5"/>
      <c r="E217" s="94" t="str">
        <f t="shared" si="3"/>
        <v xml:space="preserve"> </v>
      </c>
      <c r="G217" s="30"/>
      <c r="H217" s="6"/>
    </row>
    <row r="218" spans="1:8">
      <c r="A218" s="5"/>
      <c r="E218" s="94" t="str">
        <f t="shared" si="3"/>
        <v xml:space="preserve"> </v>
      </c>
      <c r="G218" s="30"/>
      <c r="H218" s="6"/>
    </row>
    <row r="219" spans="1:8">
      <c r="A219" s="5"/>
      <c r="E219" s="94" t="str">
        <f t="shared" si="3"/>
        <v xml:space="preserve"> </v>
      </c>
      <c r="G219" s="30"/>
      <c r="H219" s="6"/>
    </row>
    <row r="220" spans="1:8">
      <c r="A220" s="5"/>
      <c r="E220" s="94" t="str">
        <f t="shared" si="3"/>
        <v xml:space="preserve"> </v>
      </c>
      <c r="G220" s="30"/>
      <c r="H220" s="6"/>
    </row>
    <row r="221" spans="1:8">
      <c r="A221" s="5"/>
      <c r="E221" s="94" t="str">
        <f t="shared" si="3"/>
        <v xml:space="preserve"> </v>
      </c>
      <c r="G221" s="30"/>
      <c r="H221" s="6"/>
    </row>
    <row r="222" spans="1:8">
      <c r="A222" s="5"/>
      <c r="E222" s="94" t="str">
        <f t="shared" si="3"/>
        <v xml:space="preserve"> </v>
      </c>
      <c r="G222" s="30"/>
      <c r="H222" s="6"/>
    </row>
    <row r="223" spans="1:8">
      <c r="A223" s="5"/>
      <c r="E223" s="94" t="str">
        <f t="shared" si="3"/>
        <v xml:space="preserve"> </v>
      </c>
      <c r="G223" s="30"/>
      <c r="H223" s="6"/>
    </row>
    <row r="224" spans="1:8">
      <c r="A224" s="5"/>
      <c r="E224" s="94" t="str">
        <f t="shared" si="3"/>
        <v xml:space="preserve"> </v>
      </c>
      <c r="G224" s="30"/>
      <c r="H224" s="6"/>
    </row>
    <row r="225" spans="1:8">
      <c r="A225" s="5"/>
      <c r="E225" s="94" t="str">
        <f t="shared" si="3"/>
        <v xml:space="preserve"> </v>
      </c>
      <c r="G225" s="30"/>
      <c r="H225" s="6"/>
    </row>
    <row r="226" spans="1:8">
      <c r="A226" s="5"/>
      <c r="E226" s="94" t="str">
        <f t="shared" si="3"/>
        <v xml:space="preserve"> </v>
      </c>
      <c r="G226" s="30"/>
      <c r="H226" s="6"/>
    </row>
    <row r="227" spans="1:8">
      <c r="A227" s="5"/>
      <c r="E227" s="94" t="str">
        <f t="shared" si="3"/>
        <v xml:space="preserve"> </v>
      </c>
      <c r="G227" s="30"/>
      <c r="H227" s="6"/>
    </row>
    <row r="228" spans="1:8">
      <c r="A228" s="5"/>
      <c r="E228" s="94" t="str">
        <f t="shared" si="3"/>
        <v xml:space="preserve"> </v>
      </c>
      <c r="G228" s="30"/>
      <c r="H228" s="6"/>
    </row>
    <row r="229" spans="1:8">
      <c r="A229" s="5"/>
      <c r="E229" s="94" t="str">
        <f t="shared" si="3"/>
        <v xml:space="preserve"> </v>
      </c>
      <c r="G229" s="30"/>
      <c r="H229" s="6"/>
    </row>
    <row r="230" spans="1:8">
      <c r="A230" s="5"/>
      <c r="E230" s="94" t="str">
        <f t="shared" si="3"/>
        <v xml:space="preserve"> </v>
      </c>
      <c r="G230" s="30"/>
      <c r="H230" s="6"/>
    </row>
    <row r="231" spans="1:8">
      <c r="A231" s="5"/>
      <c r="E231" s="94" t="str">
        <f t="shared" si="3"/>
        <v xml:space="preserve"> </v>
      </c>
      <c r="G231" s="30"/>
      <c r="H231" s="6"/>
    </row>
    <row r="232" spans="1:8">
      <c r="A232" s="5"/>
      <c r="E232" s="94" t="str">
        <f t="shared" si="3"/>
        <v xml:space="preserve"> </v>
      </c>
      <c r="G232" s="30"/>
      <c r="H232" s="6"/>
    </row>
    <row r="233" spans="1:8">
      <c r="A233" s="5"/>
      <c r="E233" s="94" t="str">
        <f t="shared" si="3"/>
        <v xml:space="preserve"> </v>
      </c>
      <c r="G233" s="30"/>
      <c r="H233" s="6"/>
    </row>
    <row r="234" spans="1:8">
      <c r="A234" s="5"/>
      <c r="E234" s="94" t="str">
        <f t="shared" si="3"/>
        <v xml:space="preserve"> </v>
      </c>
      <c r="G234" s="30"/>
      <c r="H234" s="6"/>
    </row>
    <row r="235" spans="1:8">
      <c r="A235" s="5"/>
      <c r="E235" s="94" t="str">
        <f t="shared" si="3"/>
        <v xml:space="preserve"> </v>
      </c>
      <c r="G235" s="30"/>
      <c r="H235" s="6"/>
    </row>
    <row r="236" spans="1:8">
      <c r="A236" s="5"/>
      <c r="E236" s="94" t="str">
        <f t="shared" si="3"/>
        <v xml:space="preserve"> </v>
      </c>
      <c r="G236" s="30"/>
      <c r="H236" s="6"/>
    </row>
    <row r="237" spans="1:8">
      <c r="A237" s="5"/>
      <c r="E237" s="94" t="str">
        <f t="shared" si="3"/>
        <v xml:space="preserve"> </v>
      </c>
      <c r="G237" s="30"/>
      <c r="H237" s="6"/>
    </row>
    <row r="238" spans="1:8">
      <c r="A238" s="5"/>
      <c r="E238" s="94" t="str">
        <f t="shared" si="3"/>
        <v xml:space="preserve"> </v>
      </c>
      <c r="G238" s="30"/>
      <c r="H238" s="6"/>
    </row>
    <row r="239" spans="1:8">
      <c r="A239" s="5"/>
      <c r="E239" s="94" t="str">
        <f t="shared" si="3"/>
        <v xml:space="preserve"> </v>
      </c>
      <c r="G239" s="30"/>
      <c r="H239" s="6"/>
    </row>
    <row r="240" spans="1:8">
      <c r="A240" s="5"/>
      <c r="E240" s="94" t="str">
        <f t="shared" si="3"/>
        <v xml:space="preserve"> </v>
      </c>
      <c r="G240" s="30"/>
      <c r="H240" s="6"/>
    </row>
    <row r="241" spans="1:8">
      <c r="A241" s="5"/>
      <c r="E241" s="94" t="str">
        <f t="shared" si="3"/>
        <v xml:space="preserve"> </v>
      </c>
      <c r="G241" s="30"/>
      <c r="H241" s="6"/>
    </row>
    <row r="242" spans="1:8">
      <c r="A242" s="5"/>
      <c r="E242" s="94" t="str">
        <f t="shared" si="3"/>
        <v xml:space="preserve"> </v>
      </c>
      <c r="G242" s="30"/>
      <c r="H242" s="6"/>
    </row>
    <row r="243" spans="1:8">
      <c r="A243" s="5"/>
      <c r="E243" s="94" t="str">
        <f t="shared" si="3"/>
        <v xml:space="preserve"> </v>
      </c>
      <c r="G243" s="30"/>
      <c r="H243" s="6"/>
    </row>
    <row r="244" spans="1:8">
      <c r="A244" s="5"/>
      <c r="E244" s="94" t="str">
        <f t="shared" si="3"/>
        <v xml:space="preserve"> </v>
      </c>
      <c r="G244" s="30"/>
      <c r="H244" s="6"/>
    </row>
    <row r="245" spans="1:8">
      <c r="A245" s="5"/>
      <c r="E245" s="94" t="str">
        <f t="shared" si="3"/>
        <v xml:space="preserve"> </v>
      </c>
      <c r="G245" s="30"/>
      <c r="H245" s="6"/>
    </row>
    <row r="246" spans="1:8">
      <c r="A246" s="5"/>
      <c r="E246" s="94" t="str">
        <f t="shared" si="3"/>
        <v xml:space="preserve"> </v>
      </c>
      <c r="G246" s="30"/>
      <c r="H246" s="6"/>
    </row>
    <row r="247" spans="1:8">
      <c r="A247" s="5"/>
      <c r="E247" s="94" t="str">
        <f t="shared" si="3"/>
        <v xml:space="preserve"> </v>
      </c>
      <c r="G247" s="30"/>
      <c r="H247" s="6"/>
    </row>
    <row r="248" spans="1:8">
      <c r="A248" s="5"/>
      <c r="E248" s="94" t="str">
        <f t="shared" si="3"/>
        <v xml:space="preserve"> </v>
      </c>
      <c r="G248" s="30"/>
      <c r="H248" s="6"/>
    </row>
    <row r="249" spans="1:8">
      <c r="A249" s="5"/>
      <c r="E249" s="94" t="str">
        <f t="shared" si="3"/>
        <v xml:space="preserve"> </v>
      </c>
      <c r="G249" s="30"/>
      <c r="H249" s="6"/>
    </row>
    <row r="250" spans="1:8">
      <c r="A250" s="5"/>
      <c r="E250" s="94" t="str">
        <f t="shared" si="3"/>
        <v xml:space="preserve"> </v>
      </c>
      <c r="G250" s="30"/>
      <c r="H250" s="6"/>
    </row>
    <row r="251" spans="1:8">
      <c r="A251" s="5"/>
      <c r="E251" s="94" t="str">
        <f t="shared" si="3"/>
        <v xml:space="preserve"> </v>
      </c>
      <c r="G251" s="30"/>
      <c r="H251" s="6"/>
    </row>
    <row r="252" spans="1:8">
      <c r="A252" s="5"/>
      <c r="E252" s="94" t="str">
        <f t="shared" si="3"/>
        <v xml:space="preserve"> </v>
      </c>
      <c r="G252" s="30"/>
      <c r="H252" s="6"/>
    </row>
    <row r="253" spans="1:8">
      <c r="A253" s="5"/>
      <c r="E253" s="94" t="str">
        <f t="shared" si="3"/>
        <v xml:space="preserve"> </v>
      </c>
      <c r="G253" s="30"/>
      <c r="H253" s="6"/>
    </row>
    <row r="254" spans="1:8">
      <c r="A254" s="5"/>
      <c r="E254" s="94" t="str">
        <f t="shared" si="3"/>
        <v xml:space="preserve"> </v>
      </c>
      <c r="G254" s="30"/>
      <c r="H254" s="6"/>
    </row>
    <row r="255" spans="1:8">
      <c r="A255" s="5"/>
      <c r="E255" s="94" t="str">
        <f t="shared" si="3"/>
        <v xml:space="preserve"> </v>
      </c>
      <c r="G255" s="30"/>
      <c r="H255" s="6"/>
    </row>
    <row r="256" spans="1:8">
      <c r="A256" s="5"/>
      <c r="E256" s="94" t="str">
        <f t="shared" si="3"/>
        <v xml:space="preserve"> </v>
      </c>
      <c r="G256" s="30"/>
      <c r="H256" s="6"/>
    </row>
    <row r="257" spans="1:8">
      <c r="A257" s="5"/>
      <c r="E257" s="94" t="str">
        <f t="shared" si="3"/>
        <v xml:space="preserve"> </v>
      </c>
      <c r="G257" s="30"/>
      <c r="H257" s="6"/>
    </row>
    <row r="258" spans="1:8">
      <c r="A258" s="5"/>
      <c r="E258" s="94" t="str">
        <f t="shared" si="3"/>
        <v xml:space="preserve"> </v>
      </c>
      <c r="G258" s="30"/>
      <c r="H258" s="6"/>
    </row>
    <row r="259" spans="1:8">
      <c r="A259" s="5"/>
      <c r="E259" s="94" t="str">
        <f t="shared" si="3"/>
        <v xml:space="preserve"> </v>
      </c>
      <c r="G259" s="30"/>
      <c r="H259" s="6"/>
    </row>
    <row r="260" spans="1:8">
      <c r="A260" s="5"/>
      <c r="E260" s="94" t="str">
        <f t="shared" ref="E260:E323" si="4">IF(COUNTA(C260)=1,C260-D260, " ")</f>
        <v xml:space="preserve"> </v>
      </c>
      <c r="G260" s="30"/>
      <c r="H260" s="6"/>
    </row>
    <row r="261" spans="1:8">
      <c r="A261" s="5"/>
      <c r="E261" s="94" t="str">
        <f t="shared" si="4"/>
        <v xml:space="preserve"> </v>
      </c>
      <c r="G261" s="30"/>
      <c r="H261" s="6"/>
    </row>
    <row r="262" spans="1:8">
      <c r="A262" s="5"/>
      <c r="E262" s="94" t="str">
        <f t="shared" si="4"/>
        <v xml:space="preserve"> </v>
      </c>
      <c r="G262" s="30"/>
      <c r="H262" s="6"/>
    </row>
    <row r="263" spans="1:8">
      <c r="A263" s="5"/>
      <c r="E263" s="94" t="str">
        <f t="shared" si="4"/>
        <v xml:space="preserve"> </v>
      </c>
      <c r="G263" s="30"/>
      <c r="H263" s="6"/>
    </row>
    <row r="264" spans="1:8">
      <c r="A264" s="5"/>
      <c r="E264" s="94" t="str">
        <f t="shared" si="4"/>
        <v xml:space="preserve"> </v>
      </c>
      <c r="G264" s="30"/>
      <c r="H264" s="6"/>
    </row>
    <row r="265" spans="1:8">
      <c r="A265" s="5"/>
      <c r="E265" s="94" t="str">
        <f t="shared" si="4"/>
        <v xml:space="preserve"> </v>
      </c>
      <c r="G265" s="30"/>
      <c r="H265" s="6"/>
    </row>
    <row r="266" spans="1:8">
      <c r="A266" s="5"/>
      <c r="E266" s="94" t="str">
        <f t="shared" si="4"/>
        <v xml:space="preserve"> </v>
      </c>
      <c r="G266" s="30"/>
      <c r="H266" s="6"/>
    </row>
    <row r="267" spans="1:8">
      <c r="A267" s="5"/>
      <c r="E267" s="94" t="str">
        <f t="shared" si="4"/>
        <v xml:space="preserve"> </v>
      </c>
      <c r="G267" s="30"/>
      <c r="H267" s="6"/>
    </row>
    <row r="268" spans="1:8">
      <c r="A268" s="5"/>
      <c r="E268" s="94" t="str">
        <f t="shared" si="4"/>
        <v xml:space="preserve"> </v>
      </c>
      <c r="G268" s="30"/>
      <c r="H268" s="6"/>
    </row>
    <row r="269" spans="1:8">
      <c r="A269" s="5"/>
      <c r="E269" s="94" t="str">
        <f t="shared" si="4"/>
        <v xml:space="preserve"> </v>
      </c>
      <c r="G269" s="30"/>
      <c r="H269" s="6"/>
    </row>
    <row r="270" spans="1:8">
      <c r="A270" s="5"/>
      <c r="E270" s="94" t="str">
        <f t="shared" si="4"/>
        <v xml:space="preserve"> </v>
      </c>
      <c r="G270" s="30"/>
      <c r="H270" s="6"/>
    </row>
    <row r="271" spans="1:8">
      <c r="A271" s="5"/>
      <c r="E271" s="94" t="str">
        <f t="shared" si="4"/>
        <v xml:space="preserve"> </v>
      </c>
      <c r="G271" s="30"/>
      <c r="H271" s="6"/>
    </row>
    <row r="272" spans="1:8">
      <c r="A272" s="5"/>
      <c r="E272" s="94" t="str">
        <f t="shared" si="4"/>
        <v xml:space="preserve"> </v>
      </c>
      <c r="G272" s="30"/>
      <c r="H272" s="6"/>
    </row>
    <row r="273" spans="1:8">
      <c r="A273" s="5"/>
      <c r="E273" s="94" t="str">
        <f t="shared" si="4"/>
        <v xml:space="preserve"> </v>
      </c>
      <c r="G273" s="30"/>
      <c r="H273" s="6"/>
    </row>
    <row r="274" spans="1:8">
      <c r="A274" s="5"/>
      <c r="E274" s="94" t="str">
        <f t="shared" si="4"/>
        <v xml:space="preserve"> </v>
      </c>
      <c r="G274" s="30"/>
      <c r="H274" s="6"/>
    </row>
    <row r="275" spans="1:8">
      <c r="A275" s="5"/>
      <c r="E275" s="94" t="str">
        <f t="shared" si="4"/>
        <v xml:space="preserve"> </v>
      </c>
      <c r="G275" s="30"/>
      <c r="H275" s="6"/>
    </row>
    <row r="276" spans="1:8">
      <c r="A276" s="5"/>
      <c r="E276" s="94" t="str">
        <f t="shared" si="4"/>
        <v xml:space="preserve"> </v>
      </c>
      <c r="G276" s="30"/>
      <c r="H276" s="6"/>
    </row>
    <row r="277" spans="1:8">
      <c r="A277" s="5"/>
      <c r="E277" s="94" t="str">
        <f t="shared" si="4"/>
        <v xml:space="preserve"> </v>
      </c>
      <c r="G277" s="30"/>
      <c r="H277" s="6"/>
    </row>
    <row r="278" spans="1:8">
      <c r="A278" s="5"/>
      <c r="E278" s="94" t="str">
        <f t="shared" si="4"/>
        <v xml:space="preserve"> </v>
      </c>
      <c r="G278" s="30"/>
      <c r="H278" s="6"/>
    </row>
    <row r="279" spans="1:8">
      <c r="A279" s="5"/>
      <c r="E279" s="94" t="str">
        <f t="shared" si="4"/>
        <v xml:space="preserve"> </v>
      </c>
      <c r="G279" s="30"/>
      <c r="H279" s="6"/>
    </row>
    <row r="280" spans="1:8">
      <c r="A280" s="5"/>
      <c r="E280" s="94" t="str">
        <f t="shared" si="4"/>
        <v xml:space="preserve"> </v>
      </c>
      <c r="G280" s="30"/>
      <c r="H280" s="6"/>
    </row>
    <row r="281" spans="1:8">
      <c r="A281" s="5"/>
      <c r="E281" s="94" t="str">
        <f t="shared" si="4"/>
        <v xml:space="preserve"> </v>
      </c>
      <c r="G281" s="30"/>
      <c r="H281" s="6"/>
    </row>
    <row r="282" spans="1:8">
      <c r="A282" s="5"/>
      <c r="E282" s="94" t="str">
        <f t="shared" si="4"/>
        <v xml:space="preserve"> </v>
      </c>
      <c r="G282" s="30"/>
      <c r="H282" s="6"/>
    </row>
    <row r="283" spans="1:8">
      <c r="A283" s="5"/>
      <c r="E283" s="94" t="str">
        <f t="shared" si="4"/>
        <v xml:space="preserve"> </v>
      </c>
      <c r="G283" s="30"/>
      <c r="H283" s="6"/>
    </row>
    <row r="284" spans="1:8">
      <c r="A284" s="5"/>
      <c r="E284" s="94" t="str">
        <f t="shared" si="4"/>
        <v xml:space="preserve"> </v>
      </c>
      <c r="G284" s="30"/>
      <c r="H284" s="6"/>
    </row>
    <row r="285" spans="1:8">
      <c r="A285" s="5"/>
      <c r="E285" s="94" t="str">
        <f t="shared" si="4"/>
        <v xml:space="preserve"> </v>
      </c>
      <c r="G285" s="30"/>
      <c r="H285" s="6"/>
    </row>
    <row r="286" spans="1:8">
      <c r="A286" s="5"/>
      <c r="E286" s="94" t="str">
        <f t="shared" si="4"/>
        <v xml:space="preserve"> </v>
      </c>
      <c r="G286" s="30"/>
      <c r="H286" s="6"/>
    </row>
    <row r="287" spans="1:8">
      <c r="A287" s="5"/>
      <c r="E287" s="94" t="str">
        <f t="shared" si="4"/>
        <v xml:space="preserve"> </v>
      </c>
      <c r="G287" s="30"/>
      <c r="H287" s="6"/>
    </row>
    <row r="288" spans="1:8">
      <c r="A288" s="5"/>
      <c r="E288" s="94" t="str">
        <f t="shared" si="4"/>
        <v xml:space="preserve"> </v>
      </c>
      <c r="G288" s="30"/>
      <c r="H288" s="6"/>
    </row>
    <row r="289" spans="1:8">
      <c r="A289" s="5"/>
      <c r="E289" s="94" t="str">
        <f t="shared" si="4"/>
        <v xml:space="preserve"> </v>
      </c>
      <c r="G289" s="30"/>
      <c r="H289" s="6"/>
    </row>
    <row r="290" spans="1:8">
      <c r="A290" s="5"/>
      <c r="E290" s="94" t="str">
        <f t="shared" si="4"/>
        <v xml:space="preserve"> </v>
      </c>
      <c r="G290" s="30"/>
      <c r="H290" s="6"/>
    </row>
    <row r="291" spans="1:8">
      <c r="A291" s="5"/>
      <c r="E291" s="94" t="str">
        <f t="shared" si="4"/>
        <v xml:space="preserve"> </v>
      </c>
      <c r="G291" s="30"/>
      <c r="H291" s="6"/>
    </row>
    <row r="292" spans="1:8">
      <c r="A292" s="5"/>
      <c r="E292" s="94" t="str">
        <f t="shared" si="4"/>
        <v xml:space="preserve"> </v>
      </c>
      <c r="G292" s="30"/>
      <c r="H292" s="6"/>
    </row>
    <row r="293" spans="1:8">
      <c r="A293" s="5"/>
      <c r="E293" s="94" t="str">
        <f t="shared" si="4"/>
        <v xml:space="preserve"> </v>
      </c>
      <c r="G293" s="30"/>
      <c r="H293" s="6"/>
    </row>
    <row r="294" spans="1:8">
      <c r="A294" s="5"/>
      <c r="E294" s="94" t="str">
        <f t="shared" si="4"/>
        <v xml:space="preserve"> </v>
      </c>
      <c r="G294" s="30"/>
      <c r="H294" s="6"/>
    </row>
    <row r="295" spans="1:8">
      <c r="A295" s="5"/>
      <c r="E295" s="94" t="str">
        <f t="shared" si="4"/>
        <v xml:space="preserve"> </v>
      </c>
      <c r="G295" s="30"/>
      <c r="H295" s="6"/>
    </row>
    <row r="296" spans="1:8">
      <c r="A296" s="5"/>
      <c r="E296" s="94" t="str">
        <f t="shared" si="4"/>
        <v xml:space="preserve"> </v>
      </c>
      <c r="G296" s="30"/>
      <c r="H296" s="6"/>
    </row>
    <row r="297" spans="1:8">
      <c r="A297" s="5"/>
      <c r="E297" s="94" t="str">
        <f t="shared" si="4"/>
        <v xml:space="preserve"> </v>
      </c>
      <c r="G297" s="30"/>
      <c r="H297" s="6"/>
    </row>
    <row r="298" spans="1:8">
      <c r="A298" s="5"/>
      <c r="E298" s="94" t="str">
        <f t="shared" si="4"/>
        <v xml:space="preserve"> </v>
      </c>
      <c r="G298" s="30"/>
      <c r="H298" s="6"/>
    </row>
    <row r="299" spans="1:8">
      <c r="A299" s="5"/>
      <c r="E299" s="94" t="str">
        <f t="shared" si="4"/>
        <v xml:space="preserve"> </v>
      </c>
      <c r="G299" s="30"/>
      <c r="H299" s="6"/>
    </row>
    <row r="300" spans="1:8">
      <c r="A300" s="5"/>
      <c r="E300" s="94" t="str">
        <f t="shared" si="4"/>
        <v xml:space="preserve"> </v>
      </c>
      <c r="G300" s="30"/>
      <c r="H300" s="6"/>
    </row>
    <row r="301" spans="1:8">
      <c r="A301" s="5"/>
      <c r="E301" s="94" t="str">
        <f t="shared" si="4"/>
        <v xml:space="preserve"> </v>
      </c>
      <c r="G301" s="30"/>
      <c r="H301" s="6"/>
    </row>
    <row r="302" spans="1:8">
      <c r="A302" s="5"/>
      <c r="E302" s="94" t="str">
        <f t="shared" si="4"/>
        <v xml:space="preserve"> </v>
      </c>
      <c r="G302" s="30"/>
      <c r="H302" s="6"/>
    </row>
    <row r="303" spans="1:8">
      <c r="A303" s="5"/>
      <c r="E303" s="94" t="str">
        <f t="shared" si="4"/>
        <v xml:space="preserve"> </v>
      </c>
      <c r="G303" s="30"/>
      <c r="H303" s="6"/>
    </row>
    <row r="304" spans="1:8">
      <c r="A304" s="5"/>
      <c r="E304" s="94" t="str">
        <f t="shared" si="4"/>
        <v xml:space="preserve"> </v>
      </c>
      <c r="G304" s="30"/>
      <c r="H304" s="6"/>
    </row>
    <row r="305" spans="1:8">
      <c r="A305" s="5"/>
      <c r="E305" s="94" t="str">
        <f t="shared" si="4"/>
        <v xml:space="preserve"> </v>
      </c>
      <c r="G305" s="30"/>
      <c r="H305" s="6"/>
    </row>
    <row r="306" spans="1:8">
      <c r="A306" s="5"/>
      <c r="E306" s="94" t="str">
        <f t="shared" si="4"/>
        <v xml:space="preserve"> </v>
      </c>
      <c r="G306" s="30"/>
      <c r="H306" s="6"/>
    </row>
    <row r="307" spans="1:8">
      <c r="A307" s="5"/>
      <c r="E307" s="94" t="str">
        <f t="shared" si="4"/>
        <v xml:space="preserve"> </v>
      </c>
      <c r="G307" s="30"/>
      <c r="H307" s="6"/>
    </row>
    <row r="308" spans="1:8">
      <c r="A308" s="5"/>
      <c r="E308" s="94" t="str">
        <f t="shared" si="4"/>
        <v xml:space="preserve"> </v>
      </c>
      <c r="G308" s="30"/>
      <c r="H308" s="6"/>
    </row>
    <row r="309" spans="1:8">
      <c r="A309" s="5"/>
      <c r="E309" s="94" t="str">
        <f t="shared" si="4"/>
        <v xml:space="preserve"> </v>
      </c>
      <c r="G309" s="30"/>
      <c r="H309" s="6"/>
    </row>
    <row r="310" spans="1:8">
      <c r="A310" s="5"/>
      <c r="E310" s="94" t="str">
        <f t="shared" si="4"/>
        <v xml:space="preserve"> </v>
      </c>
      <c r="G310" s="30"/>
      <c r="H310" s="6"/>
    </row>
    <row r="311" spans="1:8">
      <c r="A311" s="5"/>
      <c r="E311" s="94" t="str">
        <f t="shared" si="4"/>
        <v xml:space="preserve"> </v>
      </c>
      <c r="G311" s="30"/>
      <c r="H311" s="6"/>
    </row>
    <row r="312" spans="1:8">
      <c r="A312" s="5"/>
      <c r="E312" s="94" t="str">
        <f t="shared" si="4"/>
        <v xml:space="preserve"> </v>
      </c>
      <c r="G312" s="30"/>
      <c r="H312" s="6"/>
    </row>
    <row r="313" spans="1:8">
      <c r="A313" s="5"/>
      <c r="E313" s="94" t="str">
        <f t="shared" si="4"/>
        <v xml:space="preserve"> </v>
      </c>
      <c r="G313" s="30"/>
      <c r="H313" s="6"/>
    </row>
    <row r="314" spans="1:8">
      <c r="A314" s="5"/>
      <c r="E314" s="94" t="str">
        <f t="shared" si="4"/>
        <v xml:space="preserve"> </v>
      </c>
      <c r="G314" s="30"/>
      <c r="H314" s="6"/>
    </row>
    <row r="315" spans="1:8">
      <c r="A315" s="5"/>
      <c r="E315" s="94" t="str">
        <f t="shared" si="4"/>
        <v xml:space="preserve"> </v>
      </c>
      <c r="G315" s="30"/>
      <c r="H315" s="6"/>
    </row>
    <row r="316" spans="1:8">
      <c r="A316" s="5"/>
      <c r="E316" s="94" t="str">
        <f t="shared" si="4"/>
        <v xml:space="preserve"> </v>
      </c>
      <c r="G316" s="30"/>
      <c r="H316" s="6"/>
    </row>
    <row r="317" spans="1:8">
      <c r="A317" s="5"/>
      <c r="E317" s="94" t="str">
        <f t="shared" si="4"/>
        <v xml:space="preserve"> </v>
      </c>
      <c r="G317" s="30"/>
      <c r="H317" s="6"/>
    </row>
    <row r="318" spans="1:8">
      <c r="A318" s="5"/>
      <c r="E318" s="94" t="str">
        <f t="shared" si="4"/>
        <v xml:space="preserve"> </v>
      </c>
      <c r="G318" s="30"/>
      <c r="H318" s="6"/>
    </row>
    <row r="319" spans="1:8">
      <c r="A319" s="5"/>
      <c r="E319" s="94" t="str">
        <f t="shared" si="4"/>
        <v xml:space="preserve"> </v>
      </c>
      <c r="G319" s="30"/>
      <c r="H319" s="6"/>
    </row>
    <row r="320" spans="1:8">
      <c r="A320" s="5"/>
      <c r="E320" s="94" t="str">
        <f t="shared" si="4"/>
        <v xml:space="preserve"> </v>
      </c>
      <c r="G320" s="30"/>
      <c r="H320" s="6"/>
    </row>
    <row r="321" spans="1:8">
      <c r="A321" s="5"/>
      <c r="E321" s="94" t="str">
        <f t="shared" si="4"/>
        <v xml:space="preserve"> </v>
      </c>
      <c r="G321" s="30"/>
      <c r="H321" s="6"/>
    </row>
    <row r="322" spans="1:8">
      <c r="A322" s="5"/>
      <c r="E322" s="94" t="str">
        <f t="shared" si="4"/>
        <v xml:space="preserve"> </v>
      </c>
      <c r="G322" s="30"/>
      <c r="H322" s="6"/>
    </row>
    <row r="323" spans="1:8">
      <c r="A323" s="5"/>
      <c r="E323" s="94" t="str">
        <f t="shared" si="4"/>
        <v xml:space="preserve"> </v>
      </c>
      <c r="G323" s="30"/>
      <c r="H323" s="6"/>
    </row>
    <row r="324" spans="1:8">
      <c r="A324" s="5"/>
      <c r="E324" s="94" t="str">
        <f t="shared" ref="E324:E387" si="5">IF(COUNTA(C324)=1,C324-D324, " ")</f>
        <v xml:space="preserve"> </v>
      </c>
      <c r="G324" s="30"/>
      <c r="H324" s="6"/>
    </row>
    <row r="325" spans="1:8">
      <c r="A325" s="5"/>
      <c r="E325" s="94" t="str">
        <f t="shared" si="5"/>
        <v xml:space="preserve"> </v>
      </c>
      <c r="G325" s="30"/>
      <c r="H325" s="6"/>
    </row>
    <row r="326" spans="1:8">
      <c r="A326" s="5"/>
      <c r="E326" s="94" t="str">
        <f t="shared" si="5"/>
        <v xml:space="preserve"> </v>
      </c>
      <c r="G326" s="30"/>
      <c r="H326" s="6"/>
    </row>
    <row r="327" spans="1:8">
      <c r="A327" s="5"/>
      <c r="E327" s="94" t="str">
        <f t="shared" si="5"/>
        <v xml:space="preserve"> </v>
      </c>
      <c r="G327" s="30"/>
      <c r="H327" s="6"/>
    </row>
    <row r="328" spans="1:8">
      <c r="A328" s="5"/>
      <c r="E328" s="94" t="str">
        <f t="shared" si="5"/>
        <v xml:space="preserve"> </v>
      </c>
      <c r="G328" s="30"/>
      <c r="H328" s="6"/>
    </row>
    <row r="329" spans="1:8">
      <c r="A329" s="5"/>
      <c r="E329" s="94" t="str">
        <f t="shared" si="5"/>
        <v xml:space="preserve"> </v>
      </c>
      <c r="G329" s="30"/>
      <c r="H329" s="6"/>
    </row>
    <row r="330" spans="1:8">
      <c r="A330" s="5"/>
      <c r="E330" s="94" t="str">
        <f t="shared" si="5"/>
        <v xml:space="preserve"> </v>
      </c>
      <c r="G330" s="30"/>
      <c r="H330" s="6"/>
    </row>
    <row r="331" spans="1:8">
      <c r="A331" s="5"/>
      <c r="E331" s="94" t="str">
        <f t="shared" si="5"/>
        <v xml:space="preserve"> </v>
      </c>
      <c r="G331" s="30"/>
      <c r="H331" s="6"/>
    </row>
    <row r="332" spans="1:8">
      <c r="A332" s="5"/>
      <c r="E332" s="94" t="str">
        <f t="shared" si="5"/>
        <v xml:space="preserve"> </v>
      </c>
      <c r="G332" s="30"/>
      <c r="H332" s="6"/>
    </row>
    <row r="333" spans="1:8">
      <c r="A333" s="5"/>
      <c r="E333" s="94" t="str">
        <f t="shared" si="5"/>
        <v xml:space="preserve"> </v>
      </c>
      <c r="G333" s="30"/>
      <c r="H333" s="6"/>
    </row>
    <row r="334" spans="1:8">
      <c r="A334" s="5"/>
      <c r="E334" s="94" t="str">
        <f t="shared" si="5"/>
        <v xml:space="preserve"> </v>
      </c>
      <c r="G334" s="30"/>
      <c r="H334" s="6"/>
    </row>
    <row r="335" spans="1:8">
      <c r="A335" s="5"/>
      <c r="E335" s="94" t="str">
        <f t="shared" si="5"/>
        <v xml:space="preserve"> </v>
      </c>
      <c r="G335" s="30"/>
      <c r="H335" s="6"/>
    </row>
    <row r="336" spans="1:8">
      <c r="A336" s="5"/>
      <c r="E336" s="94" t="str">
        <f t="shared" si="5"/>
        <v xml:space="preserve"> </v>
      </c>
      <c r="G336" s="30"/>
      <c r="H336" s="6"/>
    </row>
    <row r="337" spans="1:8">
      <c r="A337" s="5"/>
      <c r="E337" s="94" t="str">
        <f t="shared" si="5"/>
        <v xml:space="preserve"> </v>
      </c>
      <c r="G337" s="30"/>
      <c r="H337" s="6"/>
    </row>
    <row r="338" spans="1:8">
      <c r="A338" s="5"/>
      <c r="E338" s="94" t="str">
        <f t="shared" si="5"/>
        <v xml:space="preserve"> </v>
      </c>
      <c r="G338" s="30"/>
      <c r="H338" s="6"/>
    </row>
    <row r="339" spans="1:8">
      <c r="A339" s="5"/>
      <c r="E339" s="94" t="str">
        <f t="shared" si="5"/>
        <v xml:space="preserve"> </v>
      </c>
    </row>
    <row r="340" spans="1:8">
      <c r="E340" s="94" t="str">
        <f t="shared" si="5"/>
        <v xml:space="preserve"> </v>
      </c>
    </row>
    <row r="341" spans="1:8">
      <c r="E341" s="94" t="str">
        <f t="shared" si="5"/>
        <v xml:space="preserve"> </v>
      </c>
    </row>
    <row r="342" spans="1:8">
      <c r="E342" s="94" t="str">
        <f t="shared" si="5"/>
        <v xml:space="preserve"> </v>
      </c>
    </row>
    <row r="343" spans="1:8">
      <c r="E343" s="94" t="str">
        <f t="shared" si="5"/>
        <v xml:space="preserve"> </v>
      </c>
    </row>
    <row r="344" spans="1:8">
      <c r="E344" s="94" t="str">
        <f t="shared" si="5"/>
        <v xml:space="preserve"> </v>
      </c>
    </row>
    <row r="345" spans="1:8">
      <c r="E345" s="94" t="str">
        <f t="shared" si="5"/>
        <v xml:space="preserve"> </v>
      </c>
    </row>
    <row r="346" spans="1:8">
      <c r="E346" s="94" t="str">
        <f t="shared" si="5"/>
        <v xml:space="preserve"> </v>
      </c>
    </row>
    <row r="347" spans="1:8">
      <c r="E347" s="94" t="str">
        <f t="shared" si="5"/>
        <v xml:space="preserve"> </v>
      </c>
    </row>
    <row r="348" spans="1:8">
      <c r="E348" s="94" t="str">
        <f t="shared" si="5"/>
        <v xml:space="preserve"> </v>
      </c>
    </row>
    <row r="349" spans="1:8">
      <c r="E349" s="94" t="str">
        <f t="shared" si="5"/>
        <v xml:space="preserve"> </v>
      </c>
    </row>
    <row r="350" spans="1:8">
      <c r="E350" s="94" t="str">
        <f t="shared" si="5"/>
        <v xml:space="preserve"> </v>
      </c>
    </row>
    <row r="351" spans="1:8">
      <c r="E351" s="94" t="str">
        <f t="shared" si="5"/>
        <v xml:space="preserve"> </v>
      </c>
    </row>
    <row r="352" spans="1:8">
      <c r="E352" s="94" t="str">
        <f t="shared" si="5"/>
        <v xml:space="preserve"> </v>
      </c>
    </row>
    <row r="353" spans="5:5">
      <c r="E353" s="94" t="str">
        <f t="shared" si="5"/>
        <v xml:space="preserve"> </v>
      </c>
    </row>
    <row r="354" spans="5:5">
      <c r="E354" s="94" t="str">
        <f t="shared" si="5"/>
        <v xml:space="preserve"> </v>
      </c>
    </row>
    <row r="355" spans="5:5">
      <c r="E355" s="94" t="str">
        <f t="shared" si="5"/>
        <v xml:space="preserve"> </v>
      </c>
    </row>
    <row r="356" spans="5:5">
      <c r="E356" s="94" t="str">
        <f t="shared" si="5"/>
        <v xml:space="preserve"> </v>
      </c>
    </row>
    <row r="357" spans="5:5">
      <c r="E357" s="94" t="str">
        <f t="shared" si="5"/>
        <v xml:space="preserve"> </v>
      </c>
    </row>
    <row r="358" spans="5:5">
      <c r="E358" s="94" t="str">
        <f t="shared" si="5"/>
        <v xml:space="preserve"> </v>
      </c>
    </row>
    <row r="359" spans="5:5">
      <c r="E359" s="94" t="str">
        <f t="shared" si="5"/>
        <v xml:space="preserve"> </v>
      </c>
    </row>
    <row r="360" spans="5:5">
      <c r="E360" s="94" t="str">
        <f t="shared" si="5"/>
        <v xml:space="preserve"> </v>
      </c>
    </row>
    <row r="361" spans="5:5">
      <c r="E361" s="94" t="str">
        <f t="shared" si="5"/>
        <v xml:space="preserve"> </v>
      </c>
    </row>
    <row r="362" spans="5:5">
      <c r="E362" s="94" t="str">
        <f t="shared" si="5"/>
        <v xml:space="preserve"> </v>
      </c>
    </row>
    <row r="363" spans="5:5">
      <c r="E363" s="94" t="str">
        <f t="shared" si="5"/>
        <v xml:space="preserve"> </v>
      </c>
    </row>
    <row r="364" spans="5:5">
      <c r="E364" s="94" t="str">
        <f t="shared" si="5"/>
        <v xml:space="preserve"> </v>
      </c>
    </row>
    <row r="365" spans="5:5">
      <c r="E365" s="94" t="str">
        <f t="shared" si="5"/>
        <v xml:space="preserve"> </v>
      </c>
    </row>
    <row r="366" spans="5:5">
      <c r="E366" s="94" t="str">
        <f t="shared" si="5"/>
        <v xml:space="preserve"> </v>
      </c>
    </row>
    <row r="367" spans="5:5">
      <c r="E367" s="94" t="str">
        <f t="shared" si="5"/>
        <v xml:space="preserve"> </v>
      </c>
    </row>
    <row r="368" spans="5:5">
      <c r="E368" s="94" t="str">
        <f t="shared" si="5"/>
        <v xml:space="preserve"> </v>
      </c>
    </row>
    <row r="369" spans="5:5">
      <c r="E369" s="94" t="str">
        <f t="shared" si="5"/>
        <v xml:space="preserve"> </v>
      </c>
    </row>
    <row r="370" spans="5:5">
      <c r="E370" s="94" t="str">
        <f t="shared" si="5"/>
        <v xml:space="preserve"> </v>
      </c>
    </row>
    <row r="371" spans="5:5">
      <c r="E371" s="94" t="str">
        <f t="shared" si="5"/>
        <v xml:space="preserve"> </v>
      </c>
    </row>
    <row r="372" spans="5:5">
      <c r="E372" s="94" t="str">
        <f t="shared" si="5"/>
        <v xml:space="preserve"> </v>
      </c>
    </row>
    <row r="373" spans="5:5">
      <c r="E373" s="94" t="str">
        <f t="shared" si="5"/>
        <v xml:space="preserve"> </v>
      </c>
    </row>
    <row r="374" spans="5:5">
      <c r="E374" s="94" t="str">
        <f t="shared" si="5"/>
        <v xml:space="preserve"> </v>
      </c>
    </row>
    <row r="375" spans="5:5">
      <c r="E375" s="94" t="str">
        <f t="shared" si="5"/>
        <v xml:space="preserve"> </v>
      </c>
    </row>
    <row r="376" spans="5:5">
      <c r="E376" s="94" t="str">
        <f t="shared" si="5"/>
        <v xml:space="preserve"> </v>
      </c>
    </row>
    <row r="377" spans="5:5">
      <c r="E377" s="94" t="str">
        <f t="shared" si="5"/>
        <v xml:space="preserve"> </v>
      </c>
    </row>
    <row r="378" spans="5:5">
      <c r="E378" s="94" t="str">
        <f t="shared" si="5"/>
        <v xml:space="preserve"> </v>
      </c>
    </row>
    <row r="379" spans="5:5">
      <c r="E379" s="94" t="str">
        <f t="shared" si="5"/>
        <v xml:space="preserve"> </v>
      </c>
    </row>
    <row r="380" spans="5:5">
      <c r="E380" s="94" t="str">
        <f t="shared" si="5"/>
        <v xml:space="preserve"> </v>
      </c>
    </row>
    <row r="381" spans="5:5">
      <c r="E381" s="94" t="str">
        <f t="shared" si="5"/>
        <v xml:space="preserve"> </v>
      </c>
    </row>
    <row r="382" spans="5:5">
      <c r="E382" s="94" t="str">
        <f t="shared" si="5"/>
        <v xml:space="preserve"> </v>
      </c>
    </row>
    <row r="383" spans="5:5">
      <c r="E383" s="94" t="str">
        <f t="shared" si="5"/>
        <v xml:space="preserve"> </v>
      </c>
    </row>
    <row r="384" spans="5:5">
      <c r="E384" s="94" t="str">
        <f t="shared" si="5"/>
        <v xml:space="preserve"> </v>
      </c>
    </row>
    <row r="385" spans="5:5">
      <c r="E385" s="94" t="str">
        <f t="shared" si="5"/>
        <v xml:space="preserve"> </v>
      </c>
    </row>
    <row r="386" spans="5:5">
      <c r="E386" s="94" t="str">
        <f t="shared" si="5"/>
        <v xml:space="preserve"> </v>
      </c>
    </row>
    <row r="387" spans="5:5">
      <c r="E387" s="94" t="str">
        <f t="shared" si="5"/>
        <v xml:space="preserve"> </v>
      </c>
    </row>
    <row r="388" spans="5:5">
      <c r="E388" s="94" t="str">
        <f t="shared" ref="E388:E451" si="6">IF(COUNTA(C388)=1,C388-D388, " ")</f>
        <v xml:space="preserve"> </v>
      </c>
    </row>
    <row r="389" spans="5:5">
      <c r="E389" s="94" t="str">
        <f t="shared" si="6"/>
        <v xml:space="preserve"> </v>
      </c>
    </row>
    <row r="390" spans="5:5">
      <c r="E390" s="94" t="str">
        <f t="shared" si="6"/>
        <v xml:space="preserve"> </v>
      </c>
    </row>
    <row r="391" spans="5:5">
      <c r="E391" s="94" t="str">
        <f t="shared" si="6"/>
        <v xml:space="preserve"> </v>
      </c>
    </row>
    <row r="392" spans="5:5">
      <c r="E392" s="94" t="str">
        <f t="shared" si="6"/>
        <v xml:space="preserve"> </v>
      </c>
    </row>
    <row r="393" spans="5:5">
      <c r="E393" s="94" t="str">
        <f t="shared" si="6"/>
        <v xml:space="preserve"> </v>
      </c>
    </row>
    <row r="394" spans="5:5">
      <c r="E394" s="94" t="str">
        <f t="shared" si="6"/>
        <v xml:space="preserve"> </v>
      </c>
    </row>
    <row r="395" spans="5:5">
      <c r="E395" s="94" t="str">
        <f t="shared" si="6"/>
        <v xml:space="preserve"> </v>
      </c>
    </row>
    <row r="396" spans="5:5">
      <c r="E396" s="94" t="str">
        <f t="shared" si="6"/>
        <v xml:space="preserve"> </v>
      </c>
    </row>
    <row r="397" spans="5:5">
      <c r="E397" s="94" t="str">
        <f t="shared" si="6"/>
        <v xml:space="preserve"> </v>
      </c>
    </row>
    <row r="398" spans="5:5">
      <c r="E398" s="94" t="str">
        <f t="shared" si="6"/>
        <v xml:space="preserve"> </v>
      </c>
    </row>
    <row r="399" spans="5:5">
      <c r="E399" s="94" t="str">
        <f t="shared" si="6"/>
        <v xml:space="preserve"> </v>
      </c>
    </row>
    <row r="400" spans="5:5">
      <c r="E400" s="94" t="str">
        <f t="shared" si="6"/>
        <v xml:space="preserve"> </v>
      </c>
    </row>
    <row r="401" spans="5:5">
      <c r="E401" s="94" t="str">
        <f t="shared" si="6"/>
        <v xml:space="preserve"> </v>
      </c>
    </row>
    <row r="402" spans="5:5">
      <c r="E402" s="94" t="str">
        <f t="shared" si="6"/>
        <v xml:space="preserve"> </v>
      </c>
    </row>
    <row r="403" spans="5:5">
      <c r="E403" s="94" t="str">
        <f t="shared" si="6"/>
        <v xml:space="preserve"> </v>
      </c>
    </row>
    <row r="404" spans="5:5">
      <c r="E404" s="94" t="str">
        <f t="shared" si="6"/>
        <v xml:space="preserve"> </v>
      </c>
    </row>
    <row r="405" spans="5:5">
      <c r="E405" s="94" t="str">
        <f t="shared" si="6"/>
        <v xml:space="preserve"> </v>
      </c>
    </row>
    <row r="406" spans="5:5">
      <c r="E406" s="94" t="str">
        <f t="shared" si="6"/>
        <v xml:space="preserve"> </v>
      </c>
    </row>
    <row r="407" spans="5:5">
      <c r="E407" s="94" t="str">
        <f t="shared" si="6"/>
        <v xml:space="preserve"> </v>
      </c>
    </row>
    <row r="408" spans="5:5">
      <c r="E408" s="94" t="str">
        <f t="shared" si="6"/>
        <v xml:space="preserve"> </v>
      </c>
    </row>
    <row r="409" spans="5:5">
      <c r="E409" s="94" t="str">
        <f t="shared" si="6"/>
        <v xml:space="preserve"> </v>
      </c>
    </row>
    <row r="410" spans="5:5">
      <c r="E410" s="94" t="str">
        <f t="shared" si="6"/>
        <v xml:space="preserve"> </v>
      </c>
    </row>
    <row r="411" spans="5:5">
      <c r="E411" s="94" t="str">
        <f t="shared" si="6"/>
        <v xml:space="preserve"> </v>
      </c>
    </row>
    <row r="412" spans="5:5">
      <c r="E412" s="94" t="str">
        <f t="shared" si="6"/>
        <v xml:space="preserve"> </v>
      </c>
    </row>
    <row r="413" spans="5:5">
      <c r="E413" s="94" t="str">
        <f t="shared" si="6"/>
        <v xml:space="preserve"> </v>
      </c>
    </row>
    <row r="414" spans="5:5">
      <c r="E414" s="94" t="str">
        <f t="shared" si="6"/>
        <v xml:space="preserve"> </v>
      </c>
    </row>
    <row r="415" spans="5:5">
      <c r="E415" s="94" t="str">
        <f t="shared" si="6"/>
        <v xml:space="preserve"> </v>
      </c>
    </row>
    <row r="416" spans="5:5">
      <c r="E416" s="94" t="str">
        <f t="shared" si="6"/>
        <v xml:space="preserve"> </v>
      </c>
    </row>
    <row r="417" spans="5:5">
      <c r="E417" s="94" t="str">
        <f t="shared" si="6"/>
        <v xml:space="preserve"> </v>
      </c>
    </row>
    <row r="418" spans="5:5">
      <c r="E418" s="94" t="str">
        <f t="shared" si="6"/>
        <v xml:space="preserve"> </v>
      </c>
    </row>
    <row r="419" spans="5:5">
      <c r="E419" s="94" t="str">
        <f t="shared" si="6"/>
        <v xml:space="preserve"> </v>
      </c>
    </row>
    <row r="420" spans="5:5">
      <c r="E420" s="94" t="str">
        <f t="shared" si="6"/>
        <v xml:space="preserve"> </v>
      </c>
    </row>
    <row r="421" spans="5:5">
      <c r="E421" s="94" t="str">
        <f t="shared" si="6"/>
        <v xml:space="preserve"> </v>
      </c>
    </row>
    <row r="422" spans="5:5">
      <c r="E422" s="94" t="str">
        <f t="shared" si="6"/>
        <v xml:space="preserve"> </v>
      </c>
    </row>
    <row r="423" spans="5:5">
      <c r="E423" s="94" t="str">
        <f t="shared" si="6"/>
        <v xml:space="preserve"> </v>
      </c>
    </row>
    <row r="424" spans="5:5">
      <c r="E424" s="94" t="str">
        <f t="shared" si="6"/>
        <v xml:space="preserve"> </v>
      </c>
    </row>
    <row r="425" spans="5:5">
      <c r="E425" s="94" t="str">
        <f t="shared" si="6"/>
        <v xml:space="preserve"> </v>
      </c>
    </row>
    <row r="426" spans="5:5">
      <c r="E426" s="94" t="str">
        <f t="shared" si="6"/>
        <v xml:space="preserve"> </v>
      </c>
    </row>
    <row r="427" spans="5:5">
      <c r="E427" s="94" t="str">
        <f t="shared" si="6"/>
        <v xml:space="preserve"> </v>
      </c>
    </row>
    <row r="428" spans="5:5">
      <c r="E428" s="94" t="str">
        <f t="shared" si="6"/>
        <v xml:space="preserve"> </v>
      </c>
    </row>
    <row r="429" spans="5:5">
      <c r="E429" s="94" t="str">
        <f t="shared" si="6"/>
        <v xml:space="preserve"> </v>
      </c>
    </row>
    <row r="430" spans="5:5">
      <c r="E430" s="94" t="str">
        <f t="shared" si="6"/>
        <v xml:space="preserve"> </v>
      </c>
    </row>
    <row r="431" spans="5:5">
      <c r="E431" s="94" t="str">
        <f t="shared" si="6"/>
        <v xml:space="preserve"> </v>
      </c>
    </row>
    <row r="432" spans="5:5">
      <c r="E432" s="94" t="str">
        <f t="shared" si="6"/>
        <v xml:space="preserve"> </v>
      </c>
    </row>
    <row r="433" spans="5:5">
      <c r="E433" s="94" t="str">
        <f t="shared" si="6"/>
        <v xml:space="preserve"> </v>
      </c>
    </row>
    <row r="434" spans="5:5">
      <c r="E434" s="94" t="str">
        <f t="shared" si="6"/>
        <v xml:space="preserve"> </v>
      </c>
    </row>
    <row r="435" spans="5:5">
      <c r="E435" s="94" t="str">
        <f t="shared" si="6"/>
        <v xml:space="preserve"> </v>
      </c>
    </row>
    <row r="436" spans="5:5">
      <c r="E436" s="94" t="str">
        <f t="shared" si="6"/>
        <v xml:space="preserve"> </v>
      </c>
    </row>
    <row r="437" spans="5:5">
      <c r="E437" s="94" t="str">
        <f t="shared" si="6"/>
        <v xml:space="preserve"> </v>
      </c>
    </row>
    <row r="438" spans="5:5">
      <c r="E438" s="94" t="str">
        <f t="shared" si="6"/>
        <v xml:space="preserve"> </v>
      </c>
    </row>
    <row r="439" spans="5:5">
      <c r="E439" s="94" t="str">
        <f t="shared" si="6"/>
        <v xml:space="preserve"> </v>
      </c>
    </row>
    <row r="440" spans="5:5">
      <c r="E440" s="94" t="str">
        <f t="shared" si="6"/>
        <v xml:space="preserve"> </v>
      </c>
    </row>
    <row r="441" spans="5:5">
      <c r="E441" s="94" t="str">
        <f t="shared" si="6"/>
        <v xml:space="preserve"> </v>
      </c>
    </row>
    <row r="442" spans="5:5">
      <c r="E442" s="94" t="str">
        <f t="shared" si="6"/>
        <v xml:space="preserve"> </v>
      </c>
    </row>
    <row r="443" spans="5:5">
      <c r="E443" s="94" t="str">
        <f t="shared" si="6"/>
        <v xml:space="preserve"> </v>
      </c>
    </row>
    <row r="444" spans="5:5">
      <c r="E444" s="94" t="str">
        <f t="shared" si="6"/>
        <v xml:space="preserve"> </v>
      </c>
    </row>
    <row r="445" spans="5:5">
      <c r="E445" s="94" t="str">
        <f t="shared" si="6"/>
        <v xml:space="preserve"> </v>
      </c>
    </row>
    <row r="446" spans="5:5">
      <c r="E446" s="94" t="str">
        <f t="shared" si="6"/>
        <v xml:space="preserve"> </v>
      </c>
    </row>
    <row r="447" spans="5:5">
      <c r="E447" s="94" t="str">
        <f t="shared" si="6"/>
        <v xml:space="preserve"> </v>
      </c>
    </row>
    <row r="448" spans="5:5">
      <c r="E448" s="94" t="str">
        <f t="shared" si="6"/>
        <v xml:space="preserve"> </v>
      </c>
    </row>
    <row r="449" spans="5:5">
      <c r="E449" s="94" t="str">
        <f t="shared" si="6"/>
        <v xml:space="preserve"> </v>
      </c>
    </row>
    <row r="450" spans="5:5">
      <c r="E450" s="94" t="str">
        <f t="shared" si="6"/>
        <v xml:space="preserve"> </v>
      </c>
    </row>
    <row r="451" spans="5:5">
      <c r="E451" s="94" t="str">
        <f t="shared" si="6"/>
        <v xml:space="preserve"> </v>
      </c>
    </row>
    <row r="452" spans="5:5">
      <c r="E452" s="94" t="str">
        <f t="shared" ref="E452:E515" si="7">IF(COUNTA(C452)=1,C452-D452, " ")</f>
        <v xml:space="preserve"> </v>
      </c>
    </row>
    <row r="453" spans="5:5">
      <c r="E453" s="94" t="str">
        <f t="shared" si="7"/>
        <v xml:space="preserve"> </v>
      </c>
    </row>
    <row r="454" spans="5:5">
      <c r="E454" s="94" t="str">
        <f t="shared" si="7"/>
        <v xml:space="preserve"> </v>
      </c>
    </row>
    <row r="455" spans="5:5">
      <c r="E455" s="94" t="str">
        <f t="shared" si="7"/>
        <v xml:space="preserve"> </v>
      </c>
    </row>
    <row r="456" spans="5:5">
      <c r="E456" s="94" t="str">
        <f t="shared" si="7"/>
        <v xml:space="preserve"> </v>
      </c>
    </row>
    <row r="457" spans="5:5">
      <c r="E457" s="94" t="str">
        <f t="shared" si="7"/>
        <v xml:space="preserve"> </v>
      </c>
    </row>
    <row r="458" spans="5:5">
      <c r="E458" s="94" t="str">
        <f t="shared" si="7"/>
        <v xml:space="preserve"> </v>
      </c>
    </row>
    <row r="459" spans="5:5">
      <c r="E459" s="94" t="str">
        <f t="shared" si="7"/>
        <v xml:space="preserve"> </v>
      </c>
    </row>
    <row r="460" spans="5:5">
      <c r="E460" s="94" t="str">
        <f t="shared" si="7"/>
        <v xml:space="preserve"> </v>
      </c>
    </row>
    <row r="461" spans="5:5">
      <c r="E461" s="94" t="str">
        <f t="shared" si="7"/>
        <v xml:space="preserve"> </v>
      </c>
    </row>
    <row r="462" spans="5:5">
      <c r="E462" s="94" t="str">
        <f t="shared" si="7"/>
        <v xml:space="preserve"> </v>
      </c>
    </row>
    <row r="463" spans="5:5">
      <c r="E463" s="94" t="str">
        <f t="shared" si="7"/>
        <v xml:space="preserve"> </v>
      </c>
    </row>
    <row r="464" spans="5:5">
      <c r="E464" s="94" t="str">
        <f t="shared" si="7"/>
        <v xml:space="preserve"> </v>
      </c>
    </row>
    <row r="465" spans="5:5">
      <c r="E465" s="94" t="str">
        <f t="shared" si="7"/>
        <v xml:space="preserve"> </v>
      </c>
    </row>
    <row r="466" spans="5:5">
      <c r="E466" s="94" t="str">
        <f t="shared" si="7"/>
        <v xml:space="preserve"> </v>
      </c>
    </row>
    <row r="467" spans="5:5">
      <c r="E467" s="94" t="str">
        <f t="shared" si="7"/>
        <v xml:space="preserve"> </v>
      </c>
    </row>
    <row r="468" spans="5:5">
      <c r="E468" s="94" t="str">
        <f t="shared" si="7"/>
        <v xml:space="preserve"> </v>
      </c>
    </row>
    <row r="469" spans="5:5">
      <c r="E469" s="94" t="str">
        <f t="shared" si="7"/>
        <v xml:space="preserve"> </v>
      </c>
    </row>
    <row r="470" spans="5:5">
      <c r="E470" s="94" t="str">
        <f t="shared" si="7"/>
        <v xml:space="preserve"> </v>
      </c>
    </row>
    <row r="471" spans="5:5">
      <c r="E471" s="94" t="str">
        <f t="shared" si="7"/>
        <v xml:space="preserve"> </v>
      </c>
    </row>
    <row r="472" spans="5:5">
      <c r="E472" s="94" t="str">
        <f t="shared" si="7"/>
        <v xml:space="preserve"> </v>
      </c>
    </row>
    <row r="473" spans="5:5">
      <c r="E473" s="94" t="str">
        <f t="shared" si="7"/>
        <v xml:space="preserve"> </v>
      </c>
    </row>
    <row r="474" spans="5:5">
      <c r="E474" s="94" t="str">
        <f t="shared" si="7"/>
        <v xml:space="preserve"> </v>
      </c>
    </row>
    <row r="475" spans="5:5">
      <c r="E475" s="94" t="str">
        <f t="shared" si="7"/>
        <v xml:space="preserve"> </v>
      </c>
    </row>
    <row r="476" spans="5:5">
      <c r="E476" s="94" t="str">
        <f t="shared" si="7"/>
        <v xml:space="preserve"> </v>
      </c>
    </row>
    <row r="477" spans="5:5">
      <c r="E477" s="94" t="str">
        <f t="shared" si="7"/>
        <v xml:space="preserve"> </v>
      </c>
    </row>
    <row r="478" spans="5:5">
      <c r="E478" s="94" t="str">
        <f t="shared" si="7"/>
        <v xml:space="preserve"> </v>
      </c>
    </row>
    <row r="479" spans="5:5">
      <c r="E479" s="94" t="str">
        <f t="shared" si="7"/>
        <v xml:space="preserve"> </v>
      </c>
    </row>
    <row r="480" spans="5:5">
      <c r="E480" s="94" t="str">
        <f t="shared" si="7"/>
        <v xml:space="preserve"> </v>
      </c>
    </row>
    <row r="481" spans="5:5">
      <c r="E481" s="94" t="str">
        <f t="shared" si="7"/>
        <v xml:space="preserve"> </v>
      </c>
    </row>
    <row r="482" spans="5:5">
      <c r="E482" s="94" t="str">
        <f t="shared" si="7"/>
        <v xml:space="preserve"> </v>
      </c>
    </row>
    <row r="483" spans="5:5">
      <c r="E483" s="94" t="str">
        <f t="shared" si="7"/>
        <v xml:space="preserve"> </v>
      </c>
    </row>
    <row r="484" spans="5:5">
      <c r="E484" s="94" t="str">
        <f t="shared" si="7"/>
        <v xml:space="preserve"> </v>
      </c>
    </row>
    <row r="485" spans="5:5">
      <c r="E485" s="94" t="str">
        <f t="shared" si="7"/>
        <v xml:space="preserve"> </v>
      </c>
    </row>
    <row r="486" spans="5:5">
      <c r="E486" s="94" t="str">
        <f t="shared" si="7"/>
        <v xml:space="preserve"> </v>
      </c>
    </row>
    <row r="487" spans="5:5">
      <c r="E487" s="94" t="str">
        <f t="shared" si="7"/>
        <v xml:space="preserve"> </v>
      </c>
    </row>
    <row r="488" spans="5:5">
      <c r="E488" s="94" t="str">
        <f t="shared" si="7"/>
        <v xml:space="preserve"> </v>
      </c>
    </row>
    <row r="489" spans="5:5">
      <c r="E489" s="94" t="str">
        <f t="shared" si="7"/>
        <v xml:space="preserve"> </v>
      </c>
    </row>
    <row r="490" spans="5:5">
      <c r="E490" s="94" t="str">
        <f t="shared" si="7"/>
        <v xml:space="preserve"> </v>
      </c>
    </row>
    <row r="491" spans="5:5">
      <c r="E491" s="94" t="str">
        <f t="shared" si="7"/>
        <v xml:space="preserve"> </v>
      </c>
    </row>
    <row r="492" spans="5:5">
      <c r="E492" s="94" t="str">
        <f t="shared" si="7"/>
        <v xml:space="preserve"> </v>
      </c>
    </row>
    <row r="493" spans="5:5">
      <c r="E493" s="94" t="str">
        <f t="shared" si="7"/>
        <v xml:space="preserve"> </v>
      </c>
    </row>
    <row r="494" spans="5:5">
      <c r="E494" s="94" t="str">
        <f t="shared" si="7"/>
        <v xml:space="preserve"> </v>
      </c>
    </row>
    <row r="495" spans="5:5">
      <c r="E495" s="94" t="str">
        <f t="shared" si="7"/>
        <v xml:space="preserve"> </v>
      </c>
    </row>
    <row r="496" spans="5:5">
      <c r="E496" s="94" t="str">
        <f t="shared" si="7"/>
        <v xml:space="preserve"> </v>
      </c>
    </row>
    <row r="497" spans="5:5">
      <c r="E497" s="94" t="str">
        <f t="shared" si="7"/>
        <v xml:space="preserve"> </v>
      </c>
    </row>
    <row r="498" spans="5:5">
      <c r="E498" s="94" t="str">
        <f t="shared" si="7"/>
        <v xml:space="preserve"> </v>
      </c>
    </row>
    <row r="499" spans="5:5">
      <c r="E499" s="94" t="str">
        <f t="shared" si="7"/>
        <v xml:space="preserve"> </v>
      </c>
    </row>
    <row r="500" spans="5:5">
      <c r="E500" s="94" t="str">
        <f t="shared" si="7"/>
        <v xml:space="preserve"> </v>
      </c>
    </row>
    <row r="501" spans="5:5">
      <c r="E501" s="94" t="str">
        <f t="shared" si="7"/>
        <v xml:space="preserve"> </v>
      </c>
    </row>
    <row r="502" spans="5:5">
      <c r="E502" s="94" t="str">
        <f t="shared" si="7"/>
        <v xml:space="preserve"> </v>
      </c>
    </row>
    <row r="503" spans="5:5">
      <c r="E503" s="94" t="str">
        <f t="shared" si="7"/>
        <v xml:space="preserve"> </v>
      </c>
    </row>
    <row r="504" spans="5:5">
      <c r="E504" s="94" t="str">
        <f t="shared" si="7"/>
        <v xml:space="preserve"> </v>
      </c>
    </row>
    <row r="505" spans="5:5">
      <c r="E505" s="94" t="str">
        <f t="shared" si="7"/>
        <v xml:space="preserve"> </v>
      </c>
    </row>
    <row r="506" spans="5:5">
      <c r="E506" s="94" t="str">
        <f t="shared" si="7"/>
        <v xml:space="preserve"> </v>
      </c>
    </row>
    <row r="507" spans="5:5">
      <c r="E507" s="94" t="str">
        <f t="shared" si="7"/>
        <v xml:space="preserve"> </v>
      </c>
    </row>
    <row r="508" spans="5:5">
      <c r="E508" s="94" t="str">
        <f t="shared" si="7"/>
        <v xml:space="preserve"> </v>
      </c>
    </row>
    <row r="509" spans="5:5">
      <c r="E509" s="94" t="str">
        <f t="shared" si="7"/>
        <v xml:space="preserve"> </v>
      </c>
    </row>
    <row r="510" spans="5:5">
      <c r="E510" s="94" t="str">
        <f t="shared" si="7"/>
        <v xml:space="preserve"> </v>
      </c>
    </row>
    <row r="511" spans="5:5">
      <c r="E511" s="94" t="str">
        <f t="shared" si="7"/>
        <v xml:space="preserve"> </v>
      </c>
    </row>
    <row r="512" spans="5:5">
      <c r="E512" s="94" t="str">
        <f t="shared" si="7"/>
        <v xml:space="preserve"> </v>
      </c>
    </row>
    <row r="513" spans="5:5">
      <c r="E513" s="94" t="str">
        <f t="shared" si="7"/>
        <v xml:space="preserve"> </v>
      </c>
    </row>
    <row r="514" spans="5:5">
      <c r="E514" s="94" t="str">
        <f t="shared" si="7"/>
        <v xml:space="preserve"> </v>
      </c>
    </row>
    <row r="515" spans="5:5">
      <c r="E515" s="94" t="str">
        <f t="shared" si="7"/>
        <v xml:space="preserve"> </v>
      </c>
    </row>
    <row r="516" spans="5:5">
      <c r="E516" s="94" t="str">
        <f t="shared" ref="E516:E579" si="8">IF(COUNTA(C516)=1,C516-D516, " ")</f>
        <v xml:space="preserve"> </v>
      </c>
    </row>
    <row r="517" spans="5:5">
      <c r="E517" s="94" t="str">
        <f t="shared" si="8"/>
        <v xml:space="preserve"> </v>
      </c>
    </row>
    <row r="518" spans="5:5">
      <c r="E518" s="94" t="str">
        <f t="shared" si="8"/>
        <v xml:space="preserve"> </v>
      </c>
    </row>
    <row r="519" spans="5:5">
      <c r="E519" s="94" t="str">
        <f t="shared" si="8"/>
        <v xml:space="preserve"> </v>
      </c>
    </row>
    <row r="520" spans="5:5">
      <c r="E520" s="94" t="str">
        <f t="shared" si="8"/>
        <v xml:space="preserve"> </v>
      </c>
    </row>
    <row r="521" spans="5:5">
      <c r="E521" s="94" t="str">
        <f t="shared" si="8"/>
        <v xml:space="preserve"> </v>
      </c>
    </row>
    <row r="522" spans="5:5">
      <c r="E522" s="94" t="str">
        <f t="shared" si="8"/>
        <v xml:space="preserve"> </v>
      </c>
    </row>
    <row r="523" spans="5:5">
      <c r="E523" s="94" t="str">
        <f t="shared" si="8"/>
        <v xml:space="preserve"> </v>
      </c>
    </row>
    <row r="524" spans="5:5">
      <c r="E524" s="94" t="str">
        <f t="shared" si="8"/>
        <v xml:space="preserve"> </v>
      </c>
    </row>
    <row r="525" spans="5:5">
      <c r="E525" s="94" t="str">
        <f t="shared" si="8"/>
        <v xml:space="preserve"> </v>
      </c>
    </row>
    <row r="526" spans="5:5">
      <c r="E526" s="94" t="str">
        <f t="shared" si="8"/>
        <v xml:space="preserve"> </v>
      </c>
    </row>
    <row r="527" spans="5:5">
      <c r="E527" s="94" t="str">
        <f t="shared" si="8"/>
        <v xml:space="preserve"> </v>
      </c>
    </row>
    <row r="528" spans="5:5">
      <c r="E528" s="94" t="str">
        <f t="shared" si="8"/>
        <v xml:space="preserve"> </v>
      </c>
    </row>
    <row r="529" spans="5:5">
      <c r="E529" s="94" t="str">
        <f t="shared" si="8"/>
        <v xml:space="preserve"> </v>
      </c>
    </row>
    <row r="530" spans="5:5">
      <c r="E530" s="94" t="str">
        <f t="shared" si="8"/>
        <v xml:space="preserve"> </v>
      </c>
    </row>
    <row r="531" spans="5:5">
      <c r="E531" s="94" t="str">
        <f t="shared" si="8"/>
        <v xml:space="preserve"> </v>
      </c>
    </row>
    <row r="532" spans="5:5">
      <c r="E532" s="94" t="str">
        <f t="shared" si="8"/>
        <v xml:space="preserve"> </v>
      </c>
    </row>
    <row r="533" spans="5:5">
      <c r="E533" s="94" t="str">
        <f t="shared" si="8"/>
        <v xml:space="preserve"> </v>
      </c>
    </row>
    <row r="534" spans="5:5">
      <c r="E534" s="94" t="str">
        <f t="shared" si="8"/>
        <v xml:space="preserve"> </v>
      </c>
    </row>
    <row r="535" spans="5:5">
      <c r="E535" s="94" t="str">
        <f t="shared" si="8"/>
        <v xml:space="preserve"> </v>
      </c>
    </row>
    <row r="536" spans="5:5">
      <c r="E536" s="94" t="str">
        <f t="shared" si="8"/>
        <v xml:space="preserve"> </v>
      </c>
    </row>
    <row r="537" spans="5:5">
      <c r="E537" s="94" t="str">
        <f t="shared" si="8"/>
        <v xml:space="preserve"> </v>
      </c>
    </row>
    <row r="538" spans="5:5">
      <c r="E538" s="94" t="str">
        <f t="shared" si="8"/>
        <v xml:space="preserve"> </v>
      </c>
    </row>
    <row r="539" spans="5:5">
      <c r="E539" s="94" t="str">
        <f t="shared" si="8"/>
        <v xml:space="preserve"> </v>
      </c>
    </row>
    <row r="540" spans="5:5">
      <c r="E540" s="94" t="str">
        <f t="shared" si="8"/>
        <v xml:space="preserve"> </v>
      </c>
    </row>
    <row r="541" spans="5:5">
      <c r="E541" s="94" t="str">
        <f t="shared" si="8"/>
        <v xml:space="preserve"> </v>
      </c>
    </row>
    <row r="542" spans="5:5">
      <c r="E542" s="94" t="str">
        <f t="shared" si="8"/>
        <v xml:space="preserve"> </v>
      </c>
    </row>
    <row r="543" spans="5:5">
      <c r="E543" s="94" t="str">
        <f t="shared" si="8"/>
        <v xml:space="preserve"> </v>
      </c>
    </row>
    <row r="544" spans="5:5">
      <c r="E544" s="94" t="str">
        <f t="shared" si="8"/>
        <v xml:space="preserve"> </v>
      </c>
    </row>
    <row r="545" spans="5:5">
      <c r="E545" s="94" t="str">
        <f t="shared" si="8"/>
        <v xml:space="preserve"> </v>
      </c>
    </row>
    <row r="546" spans="5:5">
      <c r="E546" s="94" t="str">
        <f t="shared" si="8"/>
        <v xml:space="preserve"> </v>
      </c>
    </row>
    <row r="547" spans="5:5">
      <c r="E547" s="94" t="str">
        <f t="shared" si="8"/>
        <v xml:space="preserve"> </v>
      </c>
    </row>
    <row r="548" spans="5:5">
      <c r="E548" s="94" t="str">
        <f t="shared" si="8"/>
        <v xml:space="preserve"> </v>
      </c>
    </row>
    <row r="549" spans="5:5">
      <c r="E549" s="94" t="str">
        <f t="shared" si="8"/>
        <v xml:space="preserve"> </v>
      </c>
    </row>
    <row r="550" spans="5:5">
      <c r="E550" s="94" t="str">
        <f t="shared" si="8"/>
        <v xml:space="preserve"> </v>
      </c>
    </row>
    <row r="551" spans="5:5">
      <c r="E551" s="94" t="str">
        <f t="shared" si="8"/>
        <v xml:space="preserve"> </v>
      </c>
    </row>
    <row r="552" spans="5:5">
      <c r="E552" s="94" t="str">
        <f t="shared" si="8"/>
        <v xml:space="preserve"> </v>
      </c>
    </row>
    <row r="553" spans="5:5">
      <c r="E553" s="94" t="str">
        <f t="shared" si="8"/>
        <v xml:space="preserve"> </v>
      </c>
    </row>
    <row r="554" spans="5:5">
      <c r="E554" s="94" t="str">
        <f t="shared" si="8"/>
        <v xml:space="preserve"> </v>
      </c>
    </row>
    <row r="555" spans="5:5">
      <c r="E555" s="94" t="str">
        <f t="shared" si="8"/>
        <v xml:space="preserve"> </v>
      </c>
    </row>
    <row r="556" spans="5:5">
      <c r="E556" s="94" t="str">
        <f t="shared" si="8"/>
        <v xml:space="preserve"> </v>
      </c>
    </row>
    <row r="557" spans="5:5">
      <c r="E557" s="94" t="str">
        <f t="shared" si="8"/>
        <v xml:space="preserve"> </v>
      </c>
    </row>
    <row r="558" spans="5:5">
      <c r="E558" s="94" t="str">
        <f t="shared" si="8"/>
        <v xml:space="preserve"> </v>
      </c>
    </row>
    <row r="559" spans="5:5">
      <c r="E559" s="94" t="str">
        <f t="shared" si="8"/>
        <v xml:space="preserve"> </v>
      </c>
    </row>
    <row r="560" spans="5:5">
      <c r="E560" s="94" t="str">
        <f t="shared" si="8"/>
        <v xml:space="preserve"> </v>
      </c>
    </row>
    <row r="561" spans="5:5">
      <c r="E561" s="94" t="str">
        <f t="shared" si="8"/>
        <v xml:space="preserve"> </v>
      </c>
    </row>
    <row r="562" spans="5:5">
      <c r="E562" s="94" t="str">
        <f t="shared" si="8"/>
        <v xml:space="preserve"> </v>
      </c>
    </row>
    <row r="563" spans="5:5">
      <c r="E563" s="94" t="str">
        <f t="shared" si="8"/>
        <v xml:space="preserve"> </v>
      </c>
    </row>
    <row r="564" spans="5:5">
      <c r="E564" s="94" t="str">
        <f t="shared" si="8"/>
        <v xml:space="preserve"> </v>
      </c>
    </row>
    <row r="565" spans="5:5">
      <c r="E565" s="94" t="str">
        <f t="shared" si="8"/>
        <v xml:space="preserve"> </v>
      </c>
    </row>
    <row r="566" spans="5:5">
      <c r="E566" s="94" t="str">
        <f t="shared" si="8"/>
        <v xml:space="preserve"> </v>
      </c>
    </row>
    <row r="567" spans="5:5">
      <c r="E567" s="94" t="str">
        <f t="shared" si="8"/>
        <v xml:space="preserve"> </v>
      </c>
    </row>
    <row r="568" spans="5:5">
      <c r="E568" s="94" t="str">
        <f t="shared" si="8"/>
        <v xml:space="preserve"> </v>
      </c>
    </row>
    <row r="569" spans="5:5">
      <c r="E569" s="94" t="str">
        <f t="shared" si="8"/>
        <v xml:space="preserve"> </v>
      </c>
    </row>
    <row r="570" spans="5:5">
      <c r="E570" s="94" t="str">
        <f t="shared" si="8"/>
        <v xml:space="preserve"> </v>
      </c>
    </row>
    <row r="571" spans="5:5">
      <c r="E571" s="94" t="str">
        <f t="shared" si="8"/>
        <v xml:space="preserve"> </v>
      </c>
    </row>
    <row r="572" spans="5:5">
      <c r="E572" s="94" t="str">
        <f t="shared" si="8"/>
        <v xml:space="preserve"> </v>
      </c>
    </row>
    <row r="573" spans="5:5">
      <c r="E573" s="94" t="str">
        <f t="shared" si="8"/>
        <v xml:space="preserve"> </v>
      </c>
    </row>
    <row r="574" spans="5:5">
      <c r="E574" s="94" t="str">
        <f t="shared" si="8"/>
        <v xml:space="preserve"> </v>
      </c>
    </row>
    <row r="575" spans="5:5">
      <c r="E575" s="94" t="str">
        <f t="shared" si="8"/>
        <v xml:space="preserve"> </v>
      </c>
    </row>
    <row r="576" spans="5:5">
      <c r="E576" s="94" t="str">
        <f t="shared" si="8"/>
        <v xml:space="preserve"> </v>
      </c>
    </row>
    <row r="577" spans="5:5">
      <c r="E577" s="94" t="str">
        <f t="shared" si="8"/>
        <v xml:space="preserve"> </v>
      </c>
    </row>
    <row r="578" spans="5:5">
      <c r="E578" s="94" t="str">
        <f t="shared" si="8"/>
        <v xml:space="preserve"> </v>
      </c>
    </row>
    <row r="579" spans="5:5">
      <c r="E579" s="94" t="str">
        <f t="shared" si="8"/>
        <v xml:space="preserve"> </v>
      </c>
    </row>
    <row r="580" spans="5:5">
      <c r="E580" s="94" t="str">
        <f t="shared" ref="E580:E643" si="9">IF(COUNTA(C580)=1,C580-D580, " ")</f>
        <v xml:space="preserve"> </v>
      </c>
    </row>
    <row r="581" spans="5:5">
      <c r="E581" s="94" t="str">
        <f t="shared" si="9"/>
        <v xml:space="preserve"> </v>
      </c>
    </row>
    <row r="582" spans="5:5">
      <c r="E582" s="94" t="str">
        <f t="shared" si="9"/>
        <v xml:space="preserve"> </v>
      </c>
    </row>
    <row r="583" spans="5:5">
      <c r="E583" s="94" t="str">
        <f t="shared" si="9"/>
        <v xml:space="preserve"> </v>
      </c>
    </row>
    <row r="584" spans="5:5">
      <c r="E584" s="94" t="str">
        <f t="shared" si="9"/>
        <v xml:space="preserve"> </v>
      </c>
    </row>
    <row r="585" spans="5:5">
      <c r="E585" s="94" t="str">
        <f t="shared" si="9"/>
        <v xml:space="preserve"> </v>
      </c>
    </row>
    <row r="586" spans="5:5">
      <c r="E586" s="94" t="str">
        <f t="shared" si="9"/>
        <v xml:space="preserve"> </v>
      </c>
    </row>
    <row r="587" spans="5:5">
      <c r="E587" s="94" t="str">
        <f t="shared" si="9"/>
        <v xml:space="preserve"> </v>
      </c>
    </row>
    <row r="588" spans="5:5">
      <c r="E588" s="94" t="str">
        <f t="shared" si="9"/>
        <v xml:space="preserve"> </v>
      </c>
    </row>
    <row r="589" spans="5:5">
      <c r="E589" s="94" t="str">
        <f t="shared" si="9"/>
        <v xml:space="preserve"> </v>
      </c>
    </row>
    <row r="590" spans="5:5">
      <c r="E590" s="94" t="str">
        <f t="shared" si="9"/>
        <v xml:space="preserve"> </v>
      </c>
    </row>
    <row r="591" spans="5:5">
      <c r="E591" s="94" t="str">
        <f t="shared" si="9"/>
        <v xml:space="preserve"> </v>
      </c>
    </row>
    <row r="592" spans="5:5">
      <c r="E592" s="94" t="str">
        <f t="shared" si="9"/>
        <v xml:space="preserve"> </v>
      </c>
    </row>
    <row r="593" spans="5:5">
      <c r="E593" s="94" t="str">
        <f t="shared" si="9"/>
        <v xml:space="preserve"> </v>
      </c>
    </row>
    <row r="594" spans="5:5">
      <c r="E594" s="94" t="str">
        <f t="shared" si="9"/>
        <v xml:space="preserve"> </v>
      </c>
    </row>
    <row r="595" spans="5:5">
      <c r="E595" s="94" t="str">
        <f t="shared" si="9"/>
        <v xml:space="preserve"> </v>
      </c>
    </row>
    <row r="596" spans="5:5">
      <c r="E596" s="94" t="str">
        <f t="shared" si="9"/>
        <v xml:space="preserve"> </v>
      </c>
    </row>
    <row r="597" spans="5:5">
      <c r="E597" s="94" t="str">
        <f t="shared" si="9"/>
        <v xml:space="preserve"> </v>
      </c>
    </row>
    <row r="598" spans="5:5">
      <c r="E598" s="94" t="str">
        <f t="shared" si="9"/>
        <v xml:space="preserve"> </v>
      </c>
    </row>
    <row r="599" spans="5:5">
      <c r="E599" s="94" t="str">
        <f t="shared" si="9"/>
        <v xml:space="preserve"> </v>
      </c>
    </row>
    <row r="600" spans="5:5">
      <c r="E600" s="94" t="str">
        <f t="shared" si="9"/>
        <v xml:space="preserve"> </v>
      </c>
    </row>
    <row r="601" spans="5:5">
      <c r="E601" s="94" t="str">
        <f t="shared" si="9"/>
        <v xml:space="preserve"> </v>
      </c>
    </row>
    <row r="602" spans="5:5">
      <c r="E602" s="94" t="str">
        <f t="shared" si="9"/>
        <v xml:space="preserve"> </v>
      </c>
    </row>
    <row r="603" spans="5:5">
      <c r="E603" s="94" t="str">
        <f t="shared" si="9"/>
        <v xml:space="preserve"> </v>
      </c>
    </row>
    <row r="604" spans="5:5">
      <c r="E604" s="94" t="str">
        <f t="shared" si="9"/>
        <v xml:space="preserve"> </v>
      </c>
    </row>
    <row r="605" spans="5:5">
      <c r="E605" s="94" t="str">
        <f t="shared" si="9"/>
        <v xml:space="preserve"> </v>
      </c>
    </row>
    <row r="606" spans="5:5">
      <c r="E606" s="94" t="str">
        <f t="shared" si="9"/>
        <v xml:space="preserve"> </v>
      </c>
    </row>
    <row r="607" spans="5:5">
      <c r="E607" s="94" t="str">
        <f t="shared" si="9"/>
        <v xml:space="preserve"> </v>
      </c>
    </row>
    <row r="608" spans="5:5">
      <c r="E608" s="94" t="str">
        <f t="shared" si="9"/>
        <v xml:space="preserve"> </v>
      </c>
    </row>
    <row r="609" spans="5:5">
      <c r="E609" s="94" t="str">
        <f t="shared" si="9"/>
        <v xml:space="preserve"> </v>
      </c>
    </row>
    <row r="610" spans="5:5">
      <c r="E610" s="94" t="str">
        <f t="shared" si="9"/>
        <v xml:space="preserve"> </v>
      </c>
    </row>
    <row r="611" spans="5:5">
      <c r="E611" s="94" t="str">
        <f t="shared" si="9"/>
        <v xml:space="preserve"> </v>
      </c>
    </row>
    <row r="612" spans="5:5">
      <c r="E612" s="94" t="str">
        <f t="shared" si="9"/>
        <v xml:space="preserve"> </v>
      </c>
    </row>
    <row r="613" spans="5:5">
      <c r="E613" s="94" t="str">
        <f t="shared" si="9"/>
        <v xml:space="preserve"> </v>
      </c>
    </row>
    <row r="614" spans="5:5">
      <c r="E614" s="94" t="str">
        <f t="shared" si="9"/>
        <v xml:space="preserve"> </v>
      </c>
    </row>
    <row r="615" spans="5:5">
      <c r="E615" s="94" t="str">
        <f t="shared" si="9"/>
        <v xml:space="preserve"> </v>
      </c>
    </row>
    <row r="616" spans="5:5">
      <c r="E616" s="94" t="str">
        <f t="shared" si="9"/>
        <v xml:space="preserve"> </v>
      </c>
    </row>
    <row r="617" spans="5:5">
      <c r="E617" s="94" t="str">
        <f t="shared" si="9"/>
        <v xml:space="preserve"> </v>
      </c>
    </row>
    <row r="618" spans="5:5">
      <c r="E618" s="94" t="str">
        <f t="shared" si="9"/>
        <v xml:space="preserve"> </v>
      </c>
    </row>
    <row r="619" spans="5:5">
      <c r="E619" s="94" t="str">
        <f t="shared" si="9"/>
        <v xml:space="preserve"> </v>
      </c>
    </row>
    <row r="620" spans="5:5">
      <c r="E620" s="94" t="str">
        <f t="shared" si="9"/>
        <v xml:space="preserve"> </v>
      </c>
    </row>
    <row r="621" spans="5:5">
      <c r="E621" s="94" t="str">
        <f t="shared" si="9"/>
        <v xml:space="preserve"> </v>
      </c>
    </row>
    <row r="622" spans="5:5">
      <c r="E622" s="94" t="str">
        <f t="shared" si="9"/>
        <v xml:space="preserve"> </v>
      </c>
    </row>
    <row r="623" spans="5:5">
      <c r="E623" s="94" t="str">
        <f t="shared" si="9"/>
        <v xml:space="preserve"> </v>
      </c>
    </row>
    <row r="624" spans="5:5">
      <c r="E624" s="94" t="str">
        <f t="shared" si="9"/>
        <v xml:space="preserve"> </v>
      </c>
    </row>
    <row r="625" spans="5:5">
      <c r="E625" s="94" t="str">
        <f t="shared" si="9"/>
        <v xml:space="preserve"> </v>
      </c>
    </row>
    <row r="626" spans="5:5">
      <c r="E626" s="94" t="str">
        <f t="shared" si="9"/>
        <v xml:space="preserve"> </v>
      </c>
    </row>
    <row r="627" spans="5:5">
      <c r="E627" s="94" t="str">
        <f t="shared" si="9"/>
        <v xml:space="preserve"> </v>
      </c>
    </row>
    <row r="628" spans="5:5">
      <c r="E628" s="94" t="str">
        <f t="shared" si="9"/>
        <v xml:space="preserve"> </v>
      </c>
    </row>
    <row r="629" spans="5:5">
      <c r="E629" s="94" t="str">
        <f t="shared" si="9"/>
        <v xml:space="preserve"> </v>
      </c>
    </row>
    <row r="630" spans="5:5">
      <c r="E630" s="94" t="str">
        <f t="shared" si="9"/>
        <v xml:space="preserve"> </v>
      </c>
    </row>
    <row r="631" spans="5:5">
      <c r="E631" s="94" t="str">
        <f t="shared" si="9"/>
        <v xml:space="preserve"> </v>
      </c>
    </row>
    <row r="632" spans="5:5">
      <c r="E632" s="94" t="str">
        <f t="shared" si="9"/>
        <v xml:space="preserve"> </v>
      </c>
    </row>
    <row r="633" spans="5:5">
      <c r="E633" s="94" t="str">
        <f t="shared" si="9"/>
        <v xml:space="preserve"> </v>
      </c>
    </row>
    <row r="634" spans="5:5">
      <c r="E634" s="94" t="str">
        <f t="shared" si="9"/>
        <v xml:space="preserve"> </v>
      </c>
    </row>
    <row r="635" spans="5:5">
      <c r="E635" s="94" t="str">
        <f t="shared" si="9"/>
        <v xml:space="preserve"> </v>
      </c>
    </row>
    <row r="636" spans="5:5">
      <c r="E636" s="94" t="str">
        <f t="shared" si="9"/>
        <v xml:space="preserve"> </v>
      </c>
    </row>
    <row r="637" spans="5:5">
      <c r="E637" s="94" t="str">
        <f t="shared" si="9"/>
        <v xml:space="preserve"> </v>
      </c>
    </row>
    <row r="638" spans="5:5">
      <c r="E638" s="94" t="str">
        <f t="shared" si="9"/>
        <v xml:space="preserve"> </v>
      </c>
    </row>
    <row r="639" spans="5:5">
      <c r="E639" s="94" t="str">
        <f t="shared" si="9"/>
        <v xml:space="preserve"> </v>
      </c>
    </row>
    <row r="640" spans="5:5">
      <c r="E640" s="94" t="str">
        <f t="shared" si="9"/>
        <v xml:space="preserve"> </v>
      </c>
    </row>
    <row r="641" spans="5:5">
      <c r="E641" s="94" t="str">
        <f t="shared" si="9"/>
        <v xml:space="preserve"> </v>
      </c>
    </row>
    <row r="642" spans="5:5">
      <c r="E642" s="94" t="str">
        <f t="shared" si="9"/>
        <v xml:space="preserve"> </v>
      </c>
    </row>
    <row r="643" spans="5:5">
      <c r="E643" s="94" t="str">
        <f t="shared" si="9"/>
        <v xml:space="preserve"> </v>
      </c>
    </row>
    <row r="644" spans="5:5">
      <c r="E644" s="94" t="str">
        <f t="shared" ref="E644:E707" si="10">IF(COUNTA(C644)=1,C644-D644, " ")</f>
        <v xml:space="preserve"> </v>
      </c>
    </row>
    <row r="645" spans="5:5">
      <c r="E645" s="94" t="str">
        <f t="shared" si="10"/>
        <v xml:space="preserve"> </v>
      </c>
    </row>
    <row r="646" spans="5:5">
      <c r="E646" s="94" t="str">
        <f t="shared" si="10"/>
        <v xml:space="preserve"> </v>
      </c>
    </row>
    <row r="647" spans="5:5">
      <c r="E647" s="94" t="str">
        <f t="shared" si="10"/>
        <v xml:space="preserve"> </v>
      </c>
    </row>
    <row r="648" spans="5:5">
      <c r="E648" s="94" t="str">
        <f t="shared" si="10"/>
        <v xml:space="preserve"> </v>
      </c>
    </row>
    <row r="649" spans="5:5">
      <c r="E649" s="94" t="str">
        <f t="shared" si="10"/>
        <v xml:space="preserve"> </v>
      </c>
    </row>
    <row r="650" spans="5:5">
      <c r="E650" s="94" t="str">
        <f t="shared" si="10"/>
        <v xml:space="preserve"> </v>
      </c>
    </row>
    <row r="651" spans="5:5">
      <c r="E651" s="94" t="str">
        <f t="shared" si="10"/>
        <v xml:space="preserve"> </v>
      </c>
    </row>
    <row r="652" spans="5:5">
      <c r="E652" s="94" t="str">
        <f t="shared" si="10"/>
        <v xml:space="preserve"> </v>
      </c>
    </row>
    <row r="653" spans="5:5">
      <c r="E653" s="94" t="str">
        <f t="shared" si="10"/>
        <v xml:space="preserve"> </v>
      </c>
    </row>
    <row r="654" spans="5:5">
      <c r="E654" s="94" t="str">
        <f t="shared" si="10"/>
        <v xml:space="preserve"> </v>
      </c>
    </row>
    <row r="655" spans="5:5">
      <c r="E655" s="94" t="str">
        <f t="shared" si="10"/>
        <v xml:space="preserve"> </v>
      </c>
    </row>
    <row r="656" spans="5:5">
      <c r="E656" s="94" t="str">
        <f t="shared" si="10"/>
        <v xml:space="preserve"> </v>
      </c>
    </row>
    <row r="657" spans="5:5">
      <c r="E657" s="94" t="str">
        <f t="shared" si="10"/>
        <v xml:space="preserve"> </v>
      </c>
    </row>
    <row r="658" spans="5:5">
      <c r="E658" s="94" t="str">
        <f t="shared" si="10"/>
        <v xml:space="preserve"> </v>
      </c>
    </row>
    <row r="659" spans="5:5">
      <c r="E659" s="94" t="str">
        <f t="shared" si="10"/>
        <v xml:space="preserve"> </v>
      </c>
    </row>
    <row r="660" spans="5:5">
      <c r="E660" s="94" t="str">
        <f t="shared" si="10"/>
        <v xml:space="preserve"> </v>
      </c>
    </row>
    <row r="661" spans="5:5">
      <c r="E661" s="94" t="str">
        <f t="shared" si="10"/>
        <v xml:space="preserve"> </v>
      </c>
    </row>
    <row r="662" spans="5:5">
      <c r="E662" s="94" t="str">
        <f t="shared" si="10"/>
        <v xml:space="preserve"> </v>
      </c>
    </row>
    <row r="663" spans="5:5">
      <c r="E663" s="94" t="str">
        <f t="shared" si="10"/>
        <v xml:space="preserve"> </v>
      </c>
    </row>
    <row r="664" spans="5:5">
      <c r="E664" s="94" t="str">
        <f t="shared" si="10"/>
        <v xml:space="preserve"> </v>
      </c>
    </row>
    <row r="665" spans="5:5">
      <c r="E665" s="94" t="str">
        <f t="shared" si="10"/>
        <v xml:space="preserve"> </v>
      </c>
    </row>
    <row r="666" spans="5:5">
      <c r="E666" s="94" t="str">
        <f t="shared" si="10"/>
        <v xml:space="preserve"> </v>
      </c>
    </row>
    <row r="667" spans="5:5">
      <c r="E667" s="94" t="str">
        <f t="shared" si="10"/>
        <v xml:space="preserve"> </v>
      </c>
    </row>
    <row r="668" spans="5:5">
      <c r="E668" s="94" t="str">
        <f t="shared" si="10"/>
        <v xml:space="preserve"> </v>
      </c>
    </row>
    <row r="669" spans="5:5">
      <c r="E669" s="94" t="str">
        <f t="shared" si="10"/>
        <v xml:space="preserve"> </v>
      </c>
    </row>
    <row r="670" spans="5:5">
      <c r="E670" s="94" t="str">
        <f t="shared" si="10"/>
        <v xml:space="preserve"> </v>
      </c>
    </row>
    <row r="671" spans="5:5">
      <c r="E671" s="94" t="str">
        <f t="shared" si="10"/>
        <v xml:space="preserve"> </v>
      </c>
    </row>
    <row r="672" spans="5:5">
      <c r="E672" s="94" t="str">
        <f t="shared" si="10"/>
        <v xml:space="preserve"> </v>
      </c>
    </row>
    <row r="673" spans="5:5">
      <c r="E673" s="94" t="str">
        <f t="shared" si="10"/>
        <v xml:space="preserve"> </v>
      </c>
    </row>
    <row r="674" spans="5:5">
      <c r="E674" s="94" t="str">
        <f t="shared" si="10"/>
        <v xml:space="preserve"> </v>
      </c>
    </row>
    <row r="675" spans="5:5">
      <c r="E675" s="94" t="str">
        <f t="shared" si="10"/>
        <v xml:space="preserve"> </v>
      </c>
    </row>
    <row r="676" spans="5:5">
      <c r="E676" s="94" t="str">
        <f t="shared" si="10"/>
        <v xml:space="preserve"> </v>
      </c>
    </row>
    <row r="677" spans="5:5">
      <c r="E677" s="94" t="str">
        <f t="shared" si="10"/>
        <v xml:space="preserve"> </v>
      </c>
    </row>
    <row r="678" spans="5:5">
      <c r="E678" s="94" t="str">
        <f t="shared" si="10"/>
        <v xml:space="preserve"> </v>
      </c>
    </row>
    <row r="679" spans="5:5">
      <c r="E679" s="94" t="str">
        <f t="shared" si="10"/>
        <v xml:space="preserve"> </v>
      </c>
    </row>
    <row r="680" spans="5:5">
      <c r="E680" s="94" t="str">
        <f t="shared" si="10"/>
        <v xml:space="preserve"> </v>
      </c>
    </row>
    <row r="681" spans="5:5">
      <c r="E681" s="94" t="str">
        <f t="shared" si="10"/>
        <v xml:space="preserve"> </v>
      </c>
    </row>
    <row r="682" spans="5:5">
      <c r="E682" s="94" t="str">
        <f t="shared" si="10"/>
        <v xml:space="preserve"> </v>
      </c>
    </row>
    <row r="683" spans="5:5">
      <c r="E683" s="94" t="str">
        <f t="shared" si="10"/>
        <v xml:space="preserve"> </v>
      </c>
    </row>
    <row r="684" spans="5:5">
      <c r="E684" s="94" t="str">
        <f t="shared" si="10"/>
        <v xml:space="preserve"> </v>
      </c>
    </row>
    <row r="685" spans="5:5">
      <c r="E685" s="94" t="str">
        <f t="shared" si="10"/>
        <v xml:space="preserve"> </v>
      </c>
    </row>
    <row r="686" spans="5:5">
      <c r="E686" s="94" t="str">
        <f t="shared" si="10"/>
        <v xml:space="preserve"> </v>
      </c>
    </row>
    <row r="687" spans="5:5">
      <c r="E687" s="94" t="str">
        <f t="shared" si="10"/>
        <v xml:space="preserve"> </v>
      </c>
    </row>
    <row r="688" spans="5:5">
      <c r="E688" s="94" t="str">
        <f t="shared" si="10"/>
        <v xml:space="preserve"> </v>
      </c>
    </row>
    <row r="689" spans="5:5">
      <c r="E689" s="94" t="str">
        <f t="shared" si="10"/>
        <v xml:space="preserve"> </v>
      </c>
    </row>
    <row r="690" spans="5:5">
      <c r="E690" s="94" t="str">
        <f t="shared" si="10"/>
        <v xml:space="preserve"> </v>
      </c>
    </row>
    <row r="691" spans="5:5">
      <c r="E691" s="94" t="str">
        <f t="shared" si="10"/>
        <v xml:space="preserve"> </v>
      </c>
    </row>
    <row r="692" spans="5:5">
      <c r="E692" s="94" t="str">
        <f t="shared" si="10"/>
        <v xml:space="preserve"> </v>
      </c>
    </row>
    <row r="693" spans="5:5">
      <c r="E693" s="94" t="str">
        <f t="shared" si="10"/>
        <v xml:space="preserve"> </v>
      </c>
    </row>
    <row r="694" spans="5:5">
      <c r="E694" s="94" t="str">
        <f t="shared" si="10"/>
        <v xml:space="preserve"> </v>
      </c>
    </row>
    <row r="695" spans="5:5">
      <c r="E695" s="94" t="str">
        <f t="shared" si="10"/>
        <v xml:space="preserve"> </v>
      </c>
    </row>
    <row r="696" spans="5:5">
      <c r="E696" s="94" t="str">
        <f t="shared" si="10"/>
        <v xml:space="preserve"> </v>
      </c>
    </row>
    <row r="697" spans="5:5">
      <c r="E697" s="94" t="str">
        <f t="shared" si="10"/>
        <v xml:space="preserve"> </v>
      </c>
    </row>
    <row r="698" spans="5:5">
      <c r="E698" s="94" t="str">
        <f t="shared" si="10"/>
        <v xml:space="preserve"> </v>
      </c>
    </row>
    <row r="699" spans="5:5">
      <c r="E699" s="94" t="str">
        <f t="shared" si="10"/>
        <v xml:space="preserve"> </v>
      </c>
    </row>
    <row r="700" spans="5:5">
      <c r="E700" s="94" t="str">
        <f t="shared" si="10"/>
        <v xml:space="preserve"> </v>
      </c>
    </row>
    <row r="701" spans="5:5">
      <c r="E701" s="94" t="str">
        <f t="shared" si="10"/>
        <v xml:space="preserve"> </v>
      </c>
    </row>
    <row r="702" spans="5:5">
      <c r="E702" s="94" t="str">
        <f t="shared" si="10"/>
        <v xml:space="preserve"> </v>
      </c>
    </row>
    <row r="703" spans="5:5">
      <c r="E703" s="94" t="str">
        <f t="shared" si="10"/>
        <v xml:space="preserve"> </v>
      </c>
    </row>
    <row r="704" spans="5:5">
      <c r="E704" s="94" t="str">
        <f t="shared" si="10"/>
        <v xml:space="preserve"> </v>
      </c>
    </row>
    <row r="705" spans="5:5">
      <c r="E705" s="94" t="str">
        <f t="shared" si="10"/>
        <v xml:space="preserve"> </v>
      </c>
    </row>
    <row r="706" spans="5:5">
      <c r="E706" s="94" t="str">
        <f t="shared" si="10"/>
        <v xml:space="preserve"> </v>
      </c>
    </row>
    <row r="707" spans="5:5">
      <c r="E707" s="94" t="str">
        <f t="shared" si="10"/>
        <v xml:space="preserve"> </v>
      </c>
    </row>
    <row r="708" spans="5:5">
      <c r="E708" s="94" t="str">
        <f t="shared" ref="E708:E771" si="11">IF(COUNTA(C708)=1,C708-D708, " ")</f>
        <v xml:space="preserve"> </v>
      </c>
    </row>
    <row r="709" spans="5:5">
      <c r="E709" s="94" t="str">
        <f t="shared" si="11"/>
        <v xml:space="preserve"> </v>
      </c>
    </row>
    <row r="710" spans="5:5">
      <c r="E710" s="94" t="str">
        <f t="shared" si="11"/>
        <v xml:space="preserve"> </v>
      </c>
    </row>
    <row r="711" spans="5:5">
      <c r="E711" s="94" t="str">
        <f t="shared" si="11"/>
        <v xml:space="preserve"> </v>
      </c>
    </row>
    <row r="712" spans="5:5">
      <c r="E712" s="94" t="str">
        <f t="shared" si="11"/>
        <v xml:space="preserve"> </v>
      </c>
    </row>
    <row r="713" spans="5:5">
      <c r="E713" s="94" t="str">
        <f t="shared" si="11"/>
        <v xml:space="preserve"> </v>
      </c>
    </row>
    <row r="714" spans="5:5">
      <c r="E714" s="94" t="str">
        <f t="shared" si="11"/>
        <v xml:space="preserve"> </v>
      </c>
    </row>
    <row r="715" spans="5:5">
      <c r="E715" s="94" t="str">
        <f t="shared" si="11"/>
        <v xml:space="preserve"> </v>
      </c>
    </row>
    <row r="716" spans="5:5">
      <c r="E716" s="94" t="str">
        <f t="shared" si="11"/>
        <v xml:space="preserve"> </v>
      </c>
    </row>
    <row r="717" spans="5:5">
      <c r="E717" s="94" t="str">
        <f t="shared" si="11"/>
        <v xml:space="preserve"> </v>
      </c>
    </row>
    <row r="718" spans="5:5">
      <c r="E718" s="94" t="str">
        <f t="shared" si="11"/>
        <v xml:space="preserve"> </v>
      </c>
    </row>
    <row r="719" spans="5:5">
      <c r="E719" s="94" t="str">
        <f t="shared" si="11"/>
        <v xml:space="preserve"> </v>
      </c>
    </row>
    <row r="720" spans="5:5">
      <c r="E720" s="94" t="str">
        <f t="shared" si="11"/>
        <v xml:space="preserve"> </v>
      </c>
    </row>
    <row r="721" spans="5:5">
      <c r="E721" s="94" t="str">
        <f t="shared" si="11"/>
        <v xml:space="preserve"> </v>
      </c>
    </row>
    <row r="722" spans="5:5">
      <c r="E722" s="94" t="str">
        <f t="shared" si="11"/>
        <v xml:space="preserve"> </v>
      </c>
    </row>
    <row r="723" spans="5:5">
      <c r="E723" s="94" t="str">
        <f t="shared" si="11"/>
        <v xml:space="preserve"> </v>
      </c>
    </row>
    <row r="724" spans="5:5">
      <c r="E724" s="94" t="str">
        <f t="shared" si="11"/>
        <v xml:space="preserve"> </v>
      </c>
    </row>
    <row r="725" spans="5:5">
      <c r="E725" s="94" t="str">
        <f t="shared" si="11"/>
        <v xml:space="preserve"> </v>
      </c>
    </row>
    <row r="726" spans="5:5">
      <c r="E726" s="94" t="str">
        <f t="shared" si="11"/>
        <v xml:space="preserve"> </v>
      </c>
    </row>
    <row r="727" spans="5:5">
      <c r="E727" s="94" t="str">
        <f t="shared" si="11"/>
        <v xml:space="preserve"> </v>
      </c>
    </row>
    <row r="728" spans="5:5">
      <c r="E728" s="94" t="str">
        <f t="shared" si="11"/>
        <v xml:space="preserve"> </v>
      </c>
    </row>
    <row r="729" spans="5:5">
      <c r="E729" s="94" t="str">
        <f t="shared" si="11"/>
        <v xml:space="preserve"> </v>
      </c>
    </row>
    <row r="730" spans="5:5">
      <c r="E730" s="94" t="str">
        <f t="shared" si="11"/>
        <v xml:space="preserve"> </v>
      </c>
    </row>
    <row r="731" spans="5:5">
      <c r="E731" s="94" t="str">
        <f t="shared" si="11"/>
        <v xml:space="preserve"> </v>
      </c>
    </row>
    <row r="732" spans="5:5">
      <c r="E732" s="94" t="str">
        <f t="shared" si="11"/>
        <v xml:space="preserve"> </v>
      </c>
    </row>
    <row r="733" spans="5:5">
      <c r="E733" s="94" t="str">
        <f t="shared" si="11"/>
        <v xml:space="preserve"> </v>
      </c>
    </row>
    <row r="734" spans="5:5">
      <c r="E734" s="94" t="str">
        <f t="shared" si="11"/>
        <v xml:space="preserve"> </v>
      </c>
    </row>
    <row r="735" spans="5:5">
      <c r="E735" s="94" t="str">
        <f t="shared" si="11"/>
        <v xml:space="preserve"> </v>
      </c>
    </row>
    <row r="736" spans="5:5">
      <c r="E736" s="94" t="str">
        <f t="shared" si="11"/>
        <v xml:space="preserve"> </v>
      </c>
    </row>
    <row r="737" spans="5:5">
      <c r="E737" s="94" t="str">
        <f t="shared" si="11"/>
        <v xml:space="preserve"> </v>
      </c>
    </row>
    <row r="738" spans="5:5">
      <c r="E738" s="94" t="str">
        <f t="shared" si="11"/>
        <v xml:space="preserve"> </v>
      </c>
    </row>
    <row r="739" spans="5:5">
      <c r="E739" s="94" t="str">
        <f t="shared" si="11"/>
        <v xml:space="preserve"> </v>
      </c>
    </row>
    <row r="740" spans="5:5">
      <c r="E740" s="94" t="str">
        <f t="shared" si="11"/>
        <v xml:space="preserve"> </v>
      </c>
    </row>
    <row r="741" spans="5:5">
      <c r="E741" s="94" t="str">
        <f t="shared" si="11"/>
        <v xml:space="preserve"> </v>
      </c>
    </row>
    <row r="742" spans="5:5">
      <c r="E742" s="94" t="str">
        <f t="shared" si="11"/>
        <v xml:space="preserve"> </v>
      </c>
    </row>
    <row r="743" spans="5:5">
      <c r="E743" s="94" t="str">
        <f t="shared" si="11"/>
        <v xml:space="preserve"> </v>
      </c>
    </row>
    <row r="744" spans="5:5">
      <c r="E744" s="94" t="str">
        <f t="shared" si="11"/>
        <v xml:space="preserve"> </v>
      </c>
    </row>
    <row r="745" spans="5:5">
      <c r="E745" s="94" t="str">
        <f t="shared" si="11"/>
        <v xml:space="preserve"> </v>
      </c>
    </row>
    <row r="746" spans="5:5">
      <c r="E746" s="94" t="str">
        <f t="shared" si="11"/>
        <v xml:space="preserve"> </v>
      </c>
    </row>
    <row r="747" spans="5:5">
      <c r="E747" s="94" t="str">
        <f t="shared" si="11"/>
        <v xml:space="preserve"> </v>
      </c>
    </row>
    <row r="748" spans="5:5">
      <c r="E748" s="94" t="str">
        <f t="shared" si="11"/>
        <v xml:space="preserve"> </v>
      </c>
    </row>
    <row r="749" spans="5:5">
      <c r="E749" s="94" t="str">
        <f t="shared" si="11"/>
        <v xml:space="preserve"> </v>
      </c>
    </row>
    <row r="750" spans="5:5">
      <c r="E750" s="94" t="str">
        <f t="shared" si="11"/>
        <v xml:space="preserve"> </v>
      </c>
    </row>
    <row r="751" spans="5:5">
      <c r="E751" s="94" t="str">
        <f t="shared" si="11"/>
        <v xml:space="preserve"> </v>
      </c>
    </row>
    <row r="752" spans="5:5">
      <c r="E752" s="94" t="str">
        <f t="shared" si="11"/>
        <v xml:space="preserve"> </v>
      </c>
    </row>
    <row r="753" spans="5:5">
      <c r="E753" s="94" t="str">
        <f t="shared" si="11"/>
        <v xml:space="preserve"> </v>
      </c>
    </row>
    <row r="754" spans="5:5">
      <c r="E754" s="94" t="str">
        <f t="shared" si="11"/>
        <v xml:space="preserve"> </v>
      </c>
    </row>
    <row r="755" spans="5:5">
      <c r="E755" s="94" t="str">
        <f t="shared" si="11"/>
        <v xml:space="preserve"> </v>
      </c>
    </row>
    <row r="756" spans="5:5">
      <c r="E756" s="94" t="str">
        <f t="shared" si="11"/>
        <v xml:space="preserve"> </v>
      </c>
    </row>
    <row r="757" spans="5:5">
      <c r="E757" s="94" t="str">
        <f t="shared" si="11"/>
        <v xml:space="preserve"> </v>
      </c>
    </row>
    <row r="758" spans="5:5">
      <c r="E758" s="94" t="str">
        <f t="shared" si="11"/>
        <v xml:space="preserve"> </v>
      </c>
    </row>
    <row r="759" spans="5:5">
      <c r="E759" s="94" t="str">
        <f t="shared" si="11"/>
        <v xml:space="preserve"> </v>
      </c>
    </row>
    <row r="760" spans="5:5">
      <c r="E760" s="94" t="str">
        <f t="shared" si="11"/>
        <v xml:space="preserve"> </v>
      </c>
    </row>
    <row r="761" spans="5:5">
      <c r="E761" s="94" t="str">
        <f t="shared" si="11"/>
        <v xml:space="preserve"> </v>
      </c>
    </row>
    <row r="762" spans="5:5">
      <c r="E762" s="94" t="str">
        <f t="shared" si="11"/>
        <v xml:space="preserve"> </v>
      </c>
    </row>
    <row r="763" spans="5:5">
      <c r="E763" s="94" t="str">
        <f t="shared" si="11"/>
        <v xml:space="preserve"> </v>
      </c>
    </row>
    <row r="764" spans="5:5">
      <c r="E764" s="94" t="str">
        <f t="shared" si="11"/>
        <v xml:space="preserve"> </v>
      </c>
    </row>
    <row r="765" spans="5:5">
      <c r="E765" s="94" t="str">
        <f t="shared" si="11"/>
        <v xml:space="preserve"> </v>
      </c>
    </row>
    <row r="766" spans="5:5">
      <c r="E766" s="94" t="str">
        <f t="shared" si="11"/>
        <v xml:space="preserve"> </v>
      </c>
    </row>
    <row r="767" spans="5:5">
      <c r="E767" s="94" t="str">
        <f t="shared" si="11"/>
        <v xml:space="preserve"> </v>
      </c>
    </row>
    <row r="768" spans="5:5">
      <c r="E768" s="94" t="str">
        <f t="shared" si="11"/>
        <v xml:space="preserve"> </v>
      </c>
    </row>
    <row r="769" spans="5:5">
      <c r="E769" s="94" t="str">
        <f t="shared" si="11"/>
        <v xml:space="preserve"> </v>
      </c>
    </row>
    <row r="770" spans="5:5">
      <c r="E770" s="94" t="str">
        <f t="shared" si="11"/>
        <v xml:space="preserve"> </v>
      </c>
    </row>
    <row r="771" spans="5:5">
      <c r="E771" s="94" t="str">
        <f t="shared" si="11"/>
        <v xml:space="preserve"> </v>
      </c>
    </row>
    <row r="772" spans="5:5">
      <c r="E772" s="94" t="str">
        <f t="shared" ref="E772:E835" si="12">IF(COUNTA(C772)=1,C772-D772, " ")</f>
        <v xml:space="preserve"> </v>
      </c>
    </row>
    <row r="773" spans="5:5">
      <c r="E773" s="94" t="str">
        <f t="shared" si="12"/>
        <v xml:space="preserve"> </v>
      </c>
    </row>
    <row r="774" spans="5:5">
      <c r="E774" s="94" t="str">
        <f t="shared" si="12"/>
        <v xml:space="preserve"> </v>
      </c>
    </row>
    <row r="775" spans="5:5">
      <c r="E775" s="94" t="str">
        <f t="shared" si="12"/>
        <v xml:space="preserve"> </v>
      </c>
    </row>
    <row r="776" spans="5:5">
      <c r="E776" s="94" t="str">
        <f t="shared" si="12"/>
        <v xml:space="preserve"> </v>
      </c>
    </row>
    <row r="777" spans="5:5">
      <c r="E777" s="94" t="str">
        <f t="shared" si="12"/>
        <v xml:space="preserve"> </v>
      </c>
    </row>
    <row r="778" spans="5:5">
      <c r="E778" s="94" t="str">
        <f t="shared" si="12"/>
        <v xml:space="preserve"> </v>
      </c>
    </row>
    <row r="779" spans="5:5">
      <c r="E779" s="94" t="str">
        <f t="shared" si="12"/>
        <v xml:space="preserve"> </v>
      </c>
    </row>
    <row r="780" spans="5:5">
      <c r="E780" s="94" t="str">
        <f t="shared" si="12"/>
        <v xml:space="preserve"> </v>
      </c>
    </row>
    <row r="781" spans="5:5">
      <c r="E781" s="94" t="str">
        <f t="shared" si="12"/>
        <v xml:space="preserve"> </v>
      </c>
    </row>
    <row r="782" spans="5:5">
      <c r="E782" s="94" t="str">
        <f t="shared" si="12"/>
        <v xml:space="preserve"> </v>
      </c>
    </row>
    <row r="783" spans="5:5">
      <c r="E783" s="94" t="str">
        <f t="shared" si="12"/>
        <v xml:space="preserve"> </v>
      </c>
    </row>
    <row r="784" spans="5:5">
      <c r="E784" s="94" t="str">
        <f t="shared" si="12"/>
        <v xml:space="preserve"> </v>
      </c>
    </row>
    <row r="785" spans="5:5">
      <c r="E785" s="94" t="str">
        <f t="shared" si="12"/>
        <v xml:space="preserve"> </v>
      </c>
    </row>
    <row r="786" spans="5:5">
      <c r="E786" s="94" t="str">
        <f t="shared" si="12"/>
        <v xml:space="preserve"> </v>
      </c>
    </row>
    <row r="787" spans="5:5">
      <c r="E787" s="94" t="str">
        <f t="shared" si="12"/>
        <v xml:space="preserve"> </v>
      </c>
    </row>
    <row r="788" spans="5:5">
      <c r="E788" s="94" t="str">
        <f t="shared" si="12"/>
        <v xml:space="preserve"> </v>
      </c>
    </row>
    <row r="789" spans="5:5">
      <c r="E789" s="94" t="str">
        <f t="shared" si="12"/>
        <v xml:space="preserve"> </v>
      </c>
    </row>
    <row r="790" spans="5:5">
      <c r="E790" s="94" t="str">
        <f t="shared" si="12"/>
        <v xml:space="preserve"> </v>
      </c>
    </row>
    <row r="791" spans="5:5">
      <c r="E791" s="94" t="str">
        <f t="shared" si="12"/>
        <v xml:space="preserve"> </v>
      </c>
    </row>
    <row r="792" spans="5:5">
      <c r="E792" s="94" t="str">
        <f t="shared" si="12"/>
        <v xml:space="preserve"> </v>
      </c>
    </row>
    <row r="793" spans="5:5">
      <c r="E793" s="94" t="str">
        <f t="shared" si="12"/>
        <v xml:space="preserve"> </v>
      </c>
    </row>
    <row r="794" spans="5:5">
      <c r="E794" s="94" t="str">
        <f t="shared" si="12"/>
        <v xml:space="preserve"> </v>
      </c>
    </row>
    <row r="795" spans="5:5">
      <c r="E795" s="94" t="str">
        <f t="shared" si="12"/>
        <v xml:space="preserve"> </v>
      </c>
    </row>
    <row r="796" spans="5:5">
      <c r="E796" s="94" t="str">
        <f t="shared" si="12"/>
        <v xml:space="preserve"> </v>
      </c>
    </row>
    <row r="797" spans="5:5">
      <c r="E797" s="94" t="str">
        <f t="shared" si="12"/>
        <v xml:space="preserve"> </v>
      </c>
    </row>
    <row r="798" spans="5:5">
      <c r="E798" s="94" t="str">
        <f t="shared" si="12"/>
        <v xml:space="preserve"> </v>
      </c>
    </row>
    <row r="799" spans="5:5">
      <c r="E799" s="94" t="str">
        <f t="shared" si="12"/>
        <v xml:space="preserve"> </v>
      </c>
    </row>
    <row r="800" spans="5:5">
      <c r="E800" s="94" t="str">
        <f t="shared" si="12"/>
        <v xml:space="preserve"> </v>
      </c>
    </row>
    <row r="801" spans="5:5">
      <c r="E801" s="94" t="str">
        <f t="shared" si="12"/>
        <v xml:space="preserve"> </v>
      </c>
    </row>
    <row r="802" spans="5:5">
      <c r="E802" s="94" t="str">
        <f t="shared" si="12"/>
        <v xml:space="preserve"> </v>
      </c>
    </row>
    <row r="803" spans="5:5">
      <c r="E803" s="94" t="str">
        <f t="shared" si="12"/>
        <v xml:space="preserve"> </v>
      </c>
    </row>
    <row r="804" spans="5:5">
      <c r="E804" s="94" t="str">
        <f t="shared" si="12"/>
        <v xml:space="preserve"> </v>
      </c>
    </row>
    <row r="805" spans="5:5">
      <c r="E805" s="94" t="str">
        <f t="shared" si="12"/>
        <v xml:space="preserve"> </v>
      </c>
    </row>
    <row r="806" spans="5:5">
      <c r="E806" s="94" t="str">
        <f t="shared" si="12"/>
        <v xml:space="preserve"> </v>
      </c>
    </row>
    <row r="807" spans="5:5">
      <c r="E807" s="94" t="str">
        <f t="shared" si="12"/>
        <v xml:space="preserve"> </v>
      </c>
    </row>
    <row r="808" spans="5:5">
      <c r="E808" s="94" t="str">
        <f t="shared" si="12"/>
        <v xml:space="preserve"> </v>
      </c>
    </row>
    <row r="809" spans="5:5">
      <c r="E809" s="94" t="str">
        <f t="shared" si="12"/>
        <v xml:space="preserve"> </v>
      </c>
    </row>
    <row r="810" spans="5:5">
      <c r="E810" s="94" t="str">
        <f t="shared" si="12"/>
        <v xml:space="preserve"> </v>
      </c>
    </row>
    <row r="811" spans="5:5">
      <c r="E811" s="94" t="str">
        <f t="shared" si="12"/>
        <v xml:space="preserve"> </v>
      </c>
    </row>
    <row r="812" spans="5:5">
      <c r="E812" s="94" t="str">
        <f t="shared" si="12"/>
        <v xml:space="preserve"> </v>
      </c>
    </row>
    <row r="813" spans="5:5">
      <c r="E813" s="94" t="str">
        <f t="shared" si="12"/>
        <v xml:space="preserve"> </v>
      </c>
    </row>
    <row r="814" spans="5:5">
      <c r="E814" s="94" t="str">
        <f t="shared" si="12"/>
        <v xml:space="preserve"> </v>
      </c>
    </row>
    <row r="815" spans="5:5">
      <c r="E815" s="94" t="str">
        <f t="shared" si="12"/>
        <v xml:space="preserve"> </v>
      </c>
    </row>
    <row r="816" spans="5:5">
      <c r="E816" s="94" t="str">
        <f t="shared" si="12"/>
        <v xml:space="preserve"> </v>
      </c>
    </row>
    <row r="817" spans="5:5">
      <c r="E817" s="94" t="str">
        <f t="shared" si="12"/>
        <v xml:space="preserve"> </v>
      </c>
    </row>
    <row r="818" spans="5:5">
      <c r="E818" s="94" t="str">
        <f t="shared" si="12"/>
        <v xml:space="preserve"> </v>
      </c>
    </row>
    <row r="819" spans="5:5">
      <c r="E819" s="94" t="str">
        <f t="shared" si="12"/>
        <v xml:space="preserve"> </v>
      </c>
    </row>
    <row r="820" spans="5:5">
      <c r="E820" s="94" t="str">
        <f t="shared" si="12"/>
        <v xml:space="preserve"> </v>
      </c>
    </row>
    <row r="821" spans="5:5">
      <c r="E821" s="94" t="str">
        <f t="shared" si="12"/>
        <v xml:space="preserve"> </v>
      </c>
    </row>
    <row r="822" spans="5:5">
      <c r="E822" s="94" t="str">
        <f t="shared" si="12"/>
        <v xml:space="preserve"> </v>
      </c>
    </row>
    <row r="823" spans="5:5">
      <c r="E823" s="94" t="str">
        <f t="shared" si="12"/>
        <v xml:space="preserve"> </v>
      </c>
    </row>
    <row r="824" spans="5:5">
      <c r="E824" s="94" t="str">
        <f t="shared" si="12"/>
        <v xml:space="preserve"> </v>
      </c>
    </row>
    <row r="825" spans="5:5">
      <c r="E825" s="94" t="str">
        <f t="shared" si="12"/>
        <v xml:space="preserve"> </v>
      </c>
    </row>
    <row r="826" spans="5:5">
      <c r="E826" s="94" t="str">
        <f t="shared" si="12"/>
        <v xml:space="preserve"> </v>
      </c>
    </row>
    <row r="827" spans="5:5">
      <c r="E827" s="94" t="str">
        <f t="shared" si="12"/>
        <v xml:space="preserve"> </v>
      </c>
    </row>
    <row r="828" spans="5:5">
      <c r="E828" s="94" t="str">
        <f t="shared" si="12"/>
        <v xml:space="preserve"> </v>
      </c>
    </row>
    <row r="829" spans="5:5">
      <c r="E829" s="94" t="str">
        <f t="shared" si="12"/>
        <v xml:space="preserve"> </v>
      </c>
    </row>
    <row r="830" spans="5:5">
      <c r="E830" s="94" t="str">
        <f t="shared" si="12"/>
        <v xml:space="preserve"> </v>
      </c>
    </row>
    <row r="831" spans="5:5">
      <c r="E831" s="94" t="str">
        <f t="shared" si="12"/>
        <v xml:space="preserve"> </v>
      </c>
    </row>
    <row r="832" spans="5:5">
      <c r="E832" s="94" t="str">
        <f t="shared" si="12"/>
        <v xml:space="preserve"> </v>
      </c>
    </row>
    <row r="833" spans="5:5">
      <c r="E833" s="94" t="str">
        <f t="shared" si="12"/>
        <v xml:space="preserve"> </v>
      </c>
    </row>
    <row r="834" spans="5:5">
      <c r="E834" s="94" t="str">
        <f t="shared" si="12"/>
        <v xml:space="preserve"> </v>
      </c>
    </row>
    <row r="835" spans="5:5">
      <c r="E835" s="94" t="str">
        <f t="shared" si="12"/>
        <v xml:space="preserve"> </v>
      </c>
    </row>
    <row r="836" spans="5:5">
      <c r="E836" s="94" t="str">
        <f t="shared" ref="E836:E874" si="13">IF(COUNTA(C836)=1,C836-D836, " ")</f>
        <v xml:space="preserve"> </v>
      </c>
    </row>
    <row r="837" spans="5:5">
      <c r="E837" s="94" t="str">
        <f t="shared" si="13"/>
        <v xml:space="preserve"> </v>
      </c>
    </row>
    <row r="838" spans="5:5">
      <c r="E838" s="94" t="str">
        <f t="shared" si="13"/>
        <v xml:space="preserve"> </v>
      </c>
    </row>
    <row r="839" spans="5:5">
      <c r="E839" s="94" t="str">
        <f t="shared" si="13"/>
        <v xml:space="preserve"> </v>
      </c>
    </row>
    <row r="840" spans="5:5">
      <c r="E840" s="94" t="str">
        <f t="shared" si="13"/>
        <v xml:space="preserve"> </v>
      </c>
    </row>
    <row r="841" spans="5:5">
      <c r="E841" s="94" t="str">
        <f t="shared" si="13"/>
        <v xml:space="preserve"> </v>
      </c>
    </row>
    <row r="842" spans="5:5">
      <c r="E842" s="94" t="str">
        <f t="shared" si="13"/>
        <v xml:space="preserve"> </v>
      </c>
    </row>
    <row r="843" spans="5:5">
      <c r="E843" s="94" t="str">
        <f t="shared" si="13"/>
        <v xml:space="preserve"> </v>
      </c>
    </row>
    <row r="844" spans="5:5">
      <c r="E844" s="94" t="str">
        <f t="shared" si="13"/>
        <v xml:space="preserve"> </v>
      </c>
    </row>
    <row r="845" spans="5:5">
      <c r="E845" s="94" t="str">
        <f t="shared" si="13"/>
        <v xml:space="preserve"> </v>
      </c>
    </row>
    <row r="846" spans="5:5">
      <c r="E846" s="94" t="str">
        <f t="shared" si="13"/>
        <v xml:space="preserve"> </v>
      </c>
    </row>
    <row r="847" spans="5:5">
      <c r="E847" s="94" t="str">
        <f t="shared" si="13"/>
        <v xml:space="preserve"> </v>
      </c>
    </row>
    <row r="848" spans="5:5">
      <c r="E848" s="94" t="str">
        <f t="shared" si="13"/>
        <v xml:space="preserve"> </v>
      </c>
    </row>
    <row r="849" spans="5:5">
      <c r="E849" s="94" t="str">
        <f t="shared" si="13"/>
        <v xml:space="preserve"> </v>
      </c>
    </row>
    <row r="850" spans="5:5">
      <c r="E850" s="94" t="str">
        <f t="shared" si="13"/>
        <v xml:space="preserve"> </v>
      </c>
    </row>
    <row r="851" spans="5:5">
      <c r="E851" s="94" t="str">
        <f t="shared" si="13"/>
        <v xml:space="preserve"> </v>
      </c>
    </row>
    <row r="852" spans="5:5">
      <c r="E852" s="94" t="str">
        <f t="shared" si="13"/>
        <v xml:space="preserve"> </v>
      </c>
    </row>
    <row r="853" spans="5:5">
      <c r="E853" s="94" t="str">
        <f t="shared" si="13"/>
        <v xml:space="preserve"> </v>
      </c>
    </row>
    <row r="854" spans="5:5">
      <c r="E854" s="94" t="str">
        <f t="shared" si="13"/>
        <v xml:space="preserve"> </v>
      </c>
    </row>
    <row r="855" spans="5:5">
      <c r="E855" s="94" t="str">
        <f t="shared" si="13"/>
        <v xml:space="preserve"> </v>
      </c>
    </row>
    <row r="856" spans="5:5">
      <c r="E856" s="94" t="str">
        <f t="shared" si="13"/>
        <v xml:space="preserve"> </v>
      </c>
    </row>
    <row r="857" spans="5:5">
      <c r="E857" s="94" t="str">
        <f t="shared" si="13"/>
        <v xml:space="preserve"> </v>
      </c>
    </row>
    <row r="858" spans="5:5">
      <c r="E858" s="94" t="str">
        <f t="shared" si="13"/>
        <v xml:space="preserve"> </v>
      </c>
    </row>
    <row r="859" spans="5:5">
      <c r="E859" s="94" t="str">
        <f t="shared" si="13"/>
        <v xml:space="preserve"> </v>
      </c>
    </row>
    <row r="860" spans="5:5">
      <c r="E860" s="94" t="str">
        <f t="shared" si="13"/>
        <v xml:space="preserve"> </v>
      </c>
    </row>
    <row r="861" spans="5:5">
      <c r="E861" s="94" t="str">
        <f t="shared" si="13"/>
        <v xml:space="preserve"> </v>
      </c>
    </row>
    <row r="862" spans="5:5">
      <c r="E862" s="94" t="str">
        <f t="shared" si="13"/>
        <v xml:space="preserve"> </v>
      </c>
    </row>
    <row r="863" spans="5:5">
      <c r="E863" s="94" t="str">
        <f t="shared" si="13"/>
        <v xml:space="preserve"> </v>
      </c>
    </row>
    <row r="864" spans="5:5">
      <c r="E864" s="94" t="str">
        <f t="shared" si="13"/>
        <v xml:space="preserve"> </v>
      </c>
    </row>
    <row r="865" spans="5:5">
      <c r="E865" s="94" t="str">
        <f t="shared" si="13"/>
        <v xml:space="preserve"> </v>
      </c>
    </row>
    <row r="866" spans="5:5">
      <c r="E866" s="94" t="str">
        <f t="shared" si="13"/>
        <v xml:space="preserve"> </v>
      </c>
    </row>
    <row r="867" spans="5:5">
      <c r="E867" s="94" t="str">
        <f t="shared" si="13"/>
        <v xml:space="preserve"> </v>
      </c>
    </row>
    <row r="868" spans="5:5">
      <c r="E868" s="94" t="str">
        <f t="shared" si="13"/>
        <v xml:space="preserve"> </v>
      </c>
    </row>
    <row r="869" spans="5:5">
      <c r="E869" s="94" t="str">
        <f t="shared" si="13"/>
        <v xml:space="preserve"> </v>
      </c>
    </row>
    <row r="870" spans="5:5">
      <c r="E870" s="94" t="str">
        <f t="shared" si="13"/>
        <v xml:space="preserve"> </v>
      </c>
    </row>
    <row r="871" spans="5:5">
      <c r="E871" s="94" t="str">
        <f t="shared" si="13"/>
        <v xml:space="preserve"> </v>
      </c>
    </row>
    <row r="872" spans="5:5">
      <c r="E872" s="94" t="str">
        <f t="shared" si="13"/>
        <v xml:space="preserve"> </v>
      </c>
    </row>
    <row r="873" spans="5:5">
      <c r="E873" s="94" t="str">
        <f t="shared" si="13"/>
        <v xml:space="preserve"> </v>
      </c>
    </row>
    <row r="874" spans="5:5">
      <c r="E874" s="94" t="str">
        <f t="shared" si="13"/>
        <v xml:space="preserve"> </v>
      </c>
    </row>
  </sheetData>
  <sheetProtection password="A49F" sheet="1" objects="1" scenarios="1"/>
  <mergeCells count="2">
    <mergeCell ref="A5:A14"/>
    <mergeCell ref="A16:A17"/>
  </mergeCells>
  <pageMargins left="0.7" right="0.7" top="0.75" bottom="0.75" header="0.3" footer="0.3"/>
  <pageSetup scale="69" orientation="portrait"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A1:L340"/>
  <sheetViews>
    <sheetView workbookViewId="0">
      <selection activeCell="E19" sqref="E19"/>
    </sheetView>
  </sheetViews>
  <sheetFormatPr defaultRowHeight="15"/>
  <cols>
    <col min="1" max="1" width="50.28515625" style="41" customWidth="1"/>
    <col min="2" max="2" width="3.85546875" style="30" customWidth="1"/>
    <col min="3" max="3" width="26.5703125" style="41" customWidth="1"/>
    <col min="4" max="4" width="9.5703125" style="56" bestFit="1" customWidth="1"/>
    <col min="5" max="5" width="7.28515625" style="30" customWidth="1"/>
    <col min="6" max="7" width="9.140625" style="30" customWidth="1"/>
    <col min="8" max="8" width="9.140625" style="30"/>
    <col min="9" max="12" width="9.140625" style="5"/>
  </cols>
  <sheetData>
    <row r="1" spans="1:8" s="5" customFormat="1" ht="15" customHeight="1">
      <c r="A1" s="30"/>
      <c r="B1" s="30"/>
      <c r="C1" s="30"/>
      <c r="D1" s="35"/>
      <c r="E1" s="30"/>
      <c r="F1" s="30"/>
      <c r="G1" s="30"/>
      <c r="H1" s="30"/>
    </row>
    <row r="2" spans="1:8">
      <c r="A2" s="49" t="s">
        <v>30</v>
      </c>
      <c r="B2" s="50"/>
      <c r="C2" s="40" t="s">
        <v>37</v>
      </c>
      <c r="D2" s="14">
        <v>0.05</v>
      </c>
      <c r="E2" s="39"/>
      <c r="F2" s="29"/>
      <c r="G2" s="29"/>
      <c r="H2" s="39"/>
    </row>
    <row r="3" spans="1:8">
      <c r="A3" s="51"/>
      <c r="B3" s="50"/>
      <c r="C3" s="40" t="s">
        <v>46</v>
      </c>
      <c r="D3" s="45">
        <v>0</v>
      </c>
      <c r="E3" s="39"/>
      <c r="F3" s="29" t="str">
        <f>ADDRESS(3,3)</f>
        <v>$C$3</v>
      </c>
      <c r="G3" s="29" t="str">
        <f>ADDRESS(2,5)</f>
        <v>$E$2</v>
      </c>
      <c r="H3" s="39"/>
    </row>
    <row r="4" spans="1:8">
      <c r="A4" s="51" t="s">
        <v>7</v>
      </c>
      <c r="B4" s="50"/>
      <c r="C4" s="24"/>
      <c r="D4" s="46"/>
      <c r="E4" s="39"/>
      <c r="F4" s="29" t="str">
        <f>ADDRESS(D6+2,3)</f>
        <v>$C$22</v>
      </c>
      <c r="G4" s="29" t="str">
        <f>ADDRESS(D6+2,5)</f>
        <v>$E$22</v>
      </c>
      <c r="H4" s="39"/>
    </row>
    <row r="5" spans="1:8" ht="15" customHeight="1">
      <c r="A5" s="128" t="s">
        <v>63</v>
      </c>
      <c r="B5" s="50"/>
      <c r="C5" s="51" t="s">
        <v>58</v>
      </c>
      <c r="D5" s="62"/>
      <c r="E5" s="39"/>
      <c r="F5" s="39"/>
      <c r="G5" s="39"/>
      <c r="H5" s="39"/>
    </row>
    <row r="6" spans="1:8">
      <c r="A6" s="129"/>
      <c r="B6" s="50"/>
      <c r="C6" s="54" t="s">
        <v>32</v>
      </c>
      <c r="D6" s="20">
        <v>20</v>
      </c>
      <c r="E6" s="39"/>
      <c r="F6" s="39"/>
      <c r="G6" s="39"/>
      <c r="H6" s="39"/>
    </row>
    <row r="7" spans="1:8">
      <c r="A7" s="129"/>
      <c r="B7" s="50"/>
      <c r="C7" s="54" t="s">
        <v>33</v>
      </c>
      <c r="D7" s="58">
        <v>0.08</v>
      </c>
      <c r="F7" s="47"/>
      <c r="G7" s="47"/>
      <c r="H7" s="47"/>
    </row>
    <row r="8" spans="1:8">
      <c r="A8" s="129"/>
      <c r="B8" s="50"/>
      <c r="C8" s="54" t="s">
        <v>34</v>
      </c>
      <c r="D8" s="58">
        <v>0.3</v>
      </c>
      <c r="F8" s="47"/>
      <c r="G8" s="47"/>
      <c r="H8" s="47"/>
    </row>
    <row r="9" spans="1:8">
      <c r="A9" s="129"/>
      <c r="B9" s="50"/>
      <c r="C9" s="24"/>
      <c r="D9" s="55"/>
      <c r="E9" s="24"/>
    </row>
    <row r="10" spans="1:8">
      <c r="A10" s="129"/>
      <c r="B10" s="50"/>
      <c r="C10" s="31" t="s">
        <v>8</v>
      </c>
      <c r="D10" s="55"/>
      <c r="E10" s="24"/>
    </row>
    <row r="11" spans="1:8">
      <c r="A11" s="129"/>
      <c r="B11" s="50"/>
      <c r="C11" s="89" t="s">
        <v>6</v>
      </c>
      <c r="D11" s="90">
        <f>D8/SQRT(D6)</f>
        <v>6.7082039324993681E-2</v>
      </c>
    </row>
    <row r="12" spans="1:8">
      <c r="A12" s="129"/>
      <c r="C12" s="84" t="str">
        <f>IF(D6 &gt;=30,"Z","t")</f>
        <v>t</v>
      </c>
      <c r="D12" s="85">
        <f>(D7-D3)/D11</f>
        <v>1.1925695879998881</v>
      </c>
    </row>
    <row r="13" spans="1:8">
      <c r="A13" s="129"/>
      <c r="C13" s="84" t="s">
        <v>40</v>
      </c>
      <c r="D13" s="85">
        <f>IF(C12="Z",1-NORMSDIST(ABS(D12)),TDIST(ABS(D12),D6-1,1))</f>
        <v>0.1238597049997448</v>
      </c>
    </row>
    <row r="14" spans="1:8">
      <c r="A14" s="129"/>
      <c r="C14" s="87" t="s">
        <v>39</v>
      </c>
      <c r="D14" s="92">
        <f>IF(C12="Z",2*(1-NORMSDIST(ABS(D12))),TDIST(ABS(D12),D6-1,2))</f>
        <v>0.2477194099994896</v>
      </c>
    </row>
    <row r="15" spans="1:8">
      <c r="A15" s="130"/>
      <c r="C15" s="30"/>
      <c r="D15" s="35"/>
    </row>
    <row r="16" spans="1:8">
      <c r="A16" s="131"/>
      <c r="C16" s="30"/>
      <c r="D16" s="35"/>
    </row>
    <row r="17" spans="1:4">
      <c r="A17" s="131"/>
      <c r="C17" s="30"/>
      <c r="D17" s="35"/>
    </row>
    <row r="18" spans="1:4">
      <c r="A18" s="30"/>
      <c r="C18" s="30"/>
      <c r="D18" s="35"/>
    </row>
    <row r="19" spans="1:4">
      <c r="A19" s="30"/>
      <c r="C19" s="30"/>
      <c r="D19" s="35"/>
    </row>
    <row r="20" spans="1:4">
      <c r="A20" s="30"/>
      <c r="C20" s="30"/>
      <c r="D20" s="35"/>
    </row>
    <row r="21" spans="1:4">
      <c r="A21" s="30"/>
      <c r="C21" s="30"/>
      <c r="D21" s="35"/>
    </row>
    <row r="22" spans="1:4">
      <c r="A22" s="30"/>
      <c r="C22" s="30"/>
      <c r="D22" s="35"/>
    </row>
    <row r="23" spans="1:4">
      <c r="A23" s="30"/>
      <c r="C23" s="30"/>
      <c r="D23" s="35"/>
    </row>
    <row r="24" spans="1:4">
      <c r="A24" s="30"/>
      <c r="C24" s="30"/>
      <c r="D24" s="35"/>
    </row>
    <row r="25" spans="1:4">
      <c r="A25" s="30"/>
      <c r="C25" s="30"/>
      <c r="D25" s="35"/>
    </row>
    <row r="26" spans="1:4">
      <c r="A26" s="30"/>
      <c r="C26" s="30"/>
      <c r="D26" s="35"/>
    </row>
    <row r="27" spans="1:4">
      <c r="A27" s="30"/>
      <c r="C27" s="30"/>
      <c r="D27" s="35"/>
    </row>
    <row r="28" spans="1:4">
      <c r="A28" s="30"/>
      <c r="C28" s="30"/>
      <c r="D28" s="35"/>
    </row>
    <row r="29" spans="1:4">
      <c r="A29" s="30"/>
      <c r="C29" s="30"/>
      <c r="D29" s="35"/>
    </row>
    <row r="30" spans="1:4">
      <c r="A30" s="30"/>
      <c r="C30" s="30"/>
      <c r="D30" s="35"/>
    </row>
    <row r="31" spans="1:4">
      <c r="A31" s="30"/>
      <c r="C31" s="30"/>
      <c r="D31" s="35"/>
    </row>
    <row r="32" spans="1:4">
      <c r="A32" s="30"/>
      <c r="C32" s="30"/>
      <c r="D32" s="35"/>
    </row>
    <row r="33" spans="1:4">
      <c r="A33" s="30"/>
      <c r="C33" s="30"/>
      <c r="D33" s="35"/>
    </row>
    <row r="34" spans="1:4">
      <c r="A34" s="30"/>
      <c r="C34" s="30"/>
      <c r="D34" s="35"/>
    </row>
    <row r="35" spans="1:4">
      <c r="A35" s="30"/>
      <c r="C35" s="30"/>
      <c r="D35" s="35"/>
    </row>
    <row r="36" spans="1:4">
      <c r="A36" s="30"/>
      <c r="C36" s="30"/>
      <c r="D36" s="35"/>
    </row>
    <row r="37" spans="1:4">
      <c r="A37" s="30"/>
      <c r="C37" s="30"/>
      <c r="D37" s="35"/>
    </row>
    <row r="38" spans="1:4">
      <c r="A38" s="30"/>
      <c r="C38" s="30"/>
      <c r="D38" s="35"/>
    </row>
    <row r="39" spans="1:4">
      <c r="A39" s="30"/>
      <c r="C39" s="30"/>
      <c r="D39" s="35"/>
    </row>
    <row r="40" spans="1:4">
      <c r="A40" s="30"/>
      <c r="C40" s="30"/>
      <c r="D40" s="35"/>
    </row>
    <row r="41" spans="1:4">
      <c r="A41" s="30"/>
      <c r="C41" s="30"/>
      <c r="D41" s="35"/>
    </row>
    <row r="42" spans="1:4">
      <c r="A42" s="30"/>
      <c r="C42" s="30"/>
      <c r="D42" s="35"/>
    </row>
    <row r="43" spans="1:4">
      <c r="A43" s="30"/>
      <c r="C43" s="30"/>
      <c r="D43" s="35"/>
    </row>
    <row r="44" spans="1:4">
      <c r="A44" s="30"/>
      <c r="C44" s="30"/>
      <c r="D44" s="35"/>
    </row>
    <row r="45" spans="1:4">
      <c r="A45" s="30"/>
      <c r="C45" s="30"/>
      <c r="D45" s="35"/>
    </row>
    <row r="46" spans="1:4">
      <c r="A46" s="30"/>
      <c r="C46" s="30"/>
      <c r="D46" s="35"/>
    </row>
    <row r="47" spans="1:4">
      <c r="A47" s="30"/>
      <c r="C47" s="30"/>
      <c r="D47" s="35"/>
    </row>
    <row r="48" spans="1:4">
      <c r="A48" s="30"/>
      <c r="C48" s="30"/>
      <c r="D48" s="35"/>
    </row>
    <row r="49" spans="1:4">
      <c r="A49" s="30"/>
      <c r="C49" s="30"/>
      <c r="D49" s="35"/>
    </row>
    <row r="50" spans="1:4">
      <c r="A50" s="30"/>
      <c r="C50" s="30"/>
      <c r="D50" s="35"/>
    </row>
    <row r="51" spans="1:4">
      <c r="A51" s="30"/>
      <c r="C51" s="30"/>
      <c r="D51" s="35"/>
    </row>
    <row r="52" spans="1:4">
      <c r="A52" s="30"/>
      <c r="C52" s="30"/>
      <c r="D52" s="35"/>
    </row>
    <row r="53" spans="1:4">
      <c r="A53" s="30"/>
      <c r="C53" s="30"/>
      <c r="D53" s="35"/>
    </row>
    <row r="54" spans="1:4">
      <c r="A54" s="30"/>
      <c r="C54" s="30"/>
      <c r="D54" s="35"/>
    </row>
    <row r="55" spans="1:4">
      <c r="A55" s="30"/>
      <c r="C55" s="30"/>
      <c r="D55" s="35"/>
    </row>
    <row r="56" spans="1:4">
      <c r="A56" s="30"/>
      <c r="C56" s="30"/>
      <c r="D56" s="35"/>
    </row>
    <row r="57" spans="1:4">
      <c r="A57" s="30"/>
      <c r="C57" s="30"/>
      <c r="D57" s="35"/>
    </row>
    <row r="58" spans="1:4">
      <c r="A58" s="30"/>
      <c r="C58" s="30"/>
      <c r="D58" s="35"/>
    </row>
    <row r="59" spans="1:4">
      <c r="A59" s="30"/>
      <c r="C59" s="30"/>
      <c r="D59" s="35"/>
    </row>
    <row r="60" spans="1:4">
      <c r="A60" s="30"/>
      <c r="C60" s="30"/>
      <c r="D60" s="35"/>
    </row>
    <row r="61" spans="1:4">
      <c r="A61" s="30"/>
      <c r="C61" s="30"/>
      <c r="D61" s="35"/>
    </row>
    <row r="62" spans="1:4">
      <c r="A62" s="30"/>
      <c r="C62" s="30"/>
      <c r="D62" s="35"/>
    </row>
    <row r="63" spans="1:4">
      <c r="A63" s="30"/>
      <c r="C63" s="30"/>
      <c r="D63" s="35"/>
    </row>
    <row r="64" spans="1:4">
      <c r="A64" s="30"/>
      <c r="C64" s="30"/>
      <c r="D64" s="35"/>
    </row>
    <row r="65" spans="1:4">
      <c r="A65" s="30"/>
      <c r="C65" s="30"/>
      <c r="D65" s="35"/>
    </row>
    <row r="66" spans="1:4">
      <c r="A66" s="30"/>
      <c r="C66" s="30"/>
      <c r="D66" s="35"/>
    </row>
    <row r="67" spans="1:4">
      <c r="A67" s="30"/>
      <c r="C67" s="30"/>
      <c r="D67" s="35"/>
    </row>
    <row r="68" spans="1:4">
      <c r="A68" s="30"/>
      <c r="C68" s="30"/>
      <c r="D68" s="35"/>
    </row>
    <row r="69" spans="1:4">
      <c r="A69" s="30"/>
      <c r="C69" s="30"/>
      <c r="D69" s="35"/>
    </row>
    <row r="70" spans="1:4">
      <c r="A70" s="30"/>
      <c r="C70" s="30"/>
      <c r="D70" s="35"/>
    </row>
    <row r="71" spans="1:4">
      <c r="A71" s="30"/>
      <c r="C71" s="30"/>
      <c r="D71" s="35"/>
    </row>
    <row r="72" spans="1:4">
      <c r="A72" s="30"/>
      <c r="C72" s="30"/>
      <c r="D72" s="35"/>
    </row>
    <row r="73" spans="1:4">
      <c r="A73" s="30"/>
      <c r="C73" s="30"/>
      <c r="D73" s="35"/>
    </row>
    <row r="74" spans="1:4">
      <c r="A74" s="30"/>
      <c r="C74" s="30"/>
      <c r="D74" s="35"/>
    </row>
    <row r="75" spans="1:4">
      <c r="A75" s="30"/>
      <c r="C75" s="30"/>
      <c r="D75" s="35"/>
    </row>
    <row r="76" spans="1:4">
      <c r="A76" s="30"/>
      <c r="C76" s="30"/>
      <c r="D76" s="35"/>
    </row>
    <row r="77" spans="1:4">
      <c r="A77" s="30"/>
      <c r="C77" s="30"/>
      <c r="D77" s="35"/>
    </row>
    <row r="78" spans="1:4">
      <c r="A78" s="30"/>
      <c r="C78" s="30"/>
      <c r="D78" s="35"/>
    </row>
    <row r="79" spans="1:4">
      <c r="A79" s="30"/>
      <c r="C79" s="30"/>
      <c r="D79" s="35"/>
    </row>
    <row r="80" spans="1:4">
      <c r="A80" s="30"/>
      <c r="C80" s="30"/>
      <c r="D80" s="35"/>
    </row>
    <row r="81" spans="1:4">
      <c r="A81" s="30"/>
      <c r="C81" s="30"/>
      <c r="D81" s="35"/>
    </row>
    <row r="82" spans="1:4">
      <c r="A82" s="30"/>
      <c r="C82" s="30"/>
      <c r="D82" s="35"/>
    </row>
    <row r="83" spans="1:4">
      <c r="A83" s="30"/>
      <c r="C83" s="30"/>
      <c r="D83" s="35"/>
    </row>
    <row r="84" spans="1:4">
      <c r="A84" s="30"/>
      <c r="C84" s="30"/>
      <c r="D84" s="35"/>
    </row>
    <row r="85" spans="1:4">
      <c r="A85" s="30"/>
      <c r="C85" s="30"/>
      <c r="D85" s="35"/>
    </row>
    <row r="86" spans="1:4">
      <c r="A86" s="30"/>
      <c r="C86" s="30"/>
      <c r="D86" s="35"/>
    </row>
    <row r="87" spans="1:4">
      <c r="A87" s="30"/>
      <c r="C87" s="30"/>
      <c r="D87" s="35"/>
    </row>
    <row r="88" spans="1:4">
      <c r="A88" s="30"/>
      <c r="C88" s="30"/>
      <c r="D88" s="35"/>
    </row>
    <row r="89" spans="1:4">
      <c r="A89" s="30"/>
      <c r="C89" s="30"/>
      <c r="D89" s="35"/>
    </row>
    <row r="90" spans="1:4">
      <c r="A90" s="30"/>
      <c r="C90" s="30"/>
      <c r="D90" s="35"/>
    </row>
    <row r="91" spans="1:4">
      <c r="A91" s="30"/>
      <c r="C91" s="30"/>
      <c r="D91" s="35"/>
    </row>
    <row r="92" spans="1:4">
      <c r="A92" s="30"/>
      <c r="C92" s="30"/>
      <c r="D92" s="35"/>
    </row>
    <row r="93" spans="1:4">
      <c r="A93" s="30"/>
      <c r="C93" s="30"/>
      <c r="D93" s="35"/>
    </row>
    <row r="94" spans="1:4">
      <c r="A94" s="30"/>
      <c r="C94" s="30"/>
      <c r="D94" s="35"/>
    </row>
    <row r="95" spans="1:4">
      <c r="A95" s="30"/>
      <c r="C95" s="30"/>
      <c r="D95" s="35"/>
    </row>
    <row r="96" spans="1:4">
      <c r="A96" s="30"/>
      <c r="C96" s="30"/>
      <c r="D96" s="35"/>
    </row>
    <row r="97" spans="1:4">
      <c r="A97" s="30"/>
      <c r="C97" s="30"/>
      <c r="D97" s="35"/>
    </row>
    <row r="98" spans="1:4">
      <c r="A98" s="30"/>
      <c r="C98" s="30"/>
      <c r="D98" s="35"/>
    </row>
    <row r="99" spans="1:4">
      <c r="A99" s="30"/>
      <c r="C99" s="30"/>
      <c r="D99" s="35"/>
    </row>
    <row r="100" spans="1:4">
      <c r="A100" s="30"/>
      <c r="C100" s="30"/>
      <c r="D100" s="35"/>
    </row>
    <row r="101" spans="1:4">
      <c r="A101" s="30"/>
      <c r="C101" s="30"/>
      <c r="D101" s="35"/>
    </row>
    <row r="102" spans="1:4">
      <c r="A102" s="30"/>
      <c r="C102" s="30"/>
      <c r="D102" s="35"/>
    </row>
    <row r="103" spans="1:4">
      <c r="A103" s="30"/>
      <c r="C103" s="30"/>
      <c r="D103" s="35"/>
    </row>
    <row r="104" spans="1:4">
      <c r="A104" s="30"/>
      <c r="C104" s="30"/>
      <c r="D104" s="35"/>
    </row>
    <row r="105" spans="1:4">
      <c r="A105" s="30"/>
      <c r="C105" s="30"/>
      <c r="D105" s="35"/>
    </row>
    <row r="106" spans="1:4">
      <c r="A106" s="30"/>
      <c r="C106" s="30"/>
      <c r="D106" s="35"/>
    </row>
    <row r="107" spans="1:4">
      <c r="A107" s="30"/>
      <c r="C107" s="30"/>
      <c r="D107" s="35"/>
    </row>
    <row r="108" spans="1:4">
      <c r="A108" s="30"/>
      <c r="C108" s="30"/>
      <c r="D108" s="35"/>
    </row>
    <row r="109" spans="1:4">
      <c r="A109" s="30"/>
      <c r="C109" s="30"/>
      <c r="D109" s="35"/>
    </row>
    <row r="110" spans="1:4">
      <c r="A110" s="30"/>
      <c r="C110" s="30"/>
      <c r="D110" s="35"/>
    </row>
    <row r="111" spans="1:4">
      <c r="A111" s="30"/>
      <c r="C111" s="30"/>
      <c r="D111" s="35"/>
    </row>
    <row r="112" spans="1:4">
      <c r="A112" s="30"/>
      <c r="C112" s="30"/>
      <c r="D112" s="35"/>
    </row>
    <row r="113" spans="1:4">
      <c r="A113" s="30"/>
      <c r="C113" s="30"/>
      <c r="D113" s="35"/>
    </row>
    <row r="114" spans="1:4">
      <c r="A114" s="30"/>
      <c r="C114" s="30"/>
      <c r="D114" s="35"/>
    </row>
    <row r="115" spans="1:4">
      <c r="A115" s="30"/>
      <c r="C115" s="30"/>
      <c r="D115" s="35"/>
    </row>
    <row r="116" spans="1:4">
      <c r="A116" s="30"/>
      <c r="C116" s="30"/>
      <c r="D116" s="35"/>
    </row>
    <row r="117" spans="1:4">
      <c r="A117" s="30"/>
      <c r="C117" s="30"/>
      <c r="D117" s="35"/>
    </row>
    <row r="118" spans="1:4">
      <c r="A118" s="30"/>
      <c r="C118" s="30"/>
      <c r="D118" s="35"/>
    </row>
    <row r="119" spans="1:4">
      <c r="A119" s="30"/>
      <c r="C119" s="30"/>
      <c r="D119" s="35"/>
    </row>
    <row r="120" spans="1:4">
      <c r="A120" s="30"/>
      <c r="C120" s="30"/>
      <c r="D120" s="35"/>
    </row>
    <row r="121" spans="1:4">
      <c r="A121" s="30"/>
      <c r="C121" s="30"/>
      <c r="D121" s="35"/>
    </row>
    <row r="122" spans="1:4">
      <c r="A122" s="30"/>
      <c r="C122" s="30"/>
      <c r="D122" s="35"/>
    </row>
    <row r="123" spans="1:4">
      <c r="A123" s="30"/>
      <c r="C123" s="30"/>
      <c r="D123" s="35"/>
    </row>
    <row r="124" spans="1:4">
      <c r="A124" s="30"/>
      <c r="C124" s="30"/>
      <c r="D124" s="35"/>
    </row>
    <row r="125" spans="1:4">
      <c r="A125" s="30"/>
      <c r="C125" s="30"/>
      <c r="D125" s="35"/>
    </row>
    <row r="126" spans="1:4">
      <c r="A126" s="30"/>
      <c r="C126" s="30"/>
      <c r="D126" s="35"/>
    </row>
    <row r="127" spans="1:4">
      <c r="A127" s="30"/>
      <c r="C127" s="30"/>
      <c r="D127" s="35"/>
    </row>
    <row r="128" spans="1:4">
      <c r="A128" s="30"/>
      <c r="C128" s="30"/>
      <c r="D128" s="35"/>
    </row>
    <row r="129" spans="1:4">
      <c r="A129" s="30"/>
      <c r="C129" s="30"/>
      <c r="D129" s="35"/>
    </row>
    <row r="130" spans="1:4">
      <c r="A130" s="30"/>
      <c r="C130" s="30"/>
      <c r="D130" s="35"/>
    </row>
    <row r="131" spans="1:4">
      <c r="A131" s="30"/>
      <c r="C131" s="30"/>
      <c r="D131" s="35"/>
    </row>
    <row r="132" spans="1:4">
      <c r="A132" s="30"/>
      <c r="C132" s="30"/>
      <c r="D132" s="35"/>
    </row>
    <row r="133" spans="1:4">
      <c r="A133" s="30"/>
      <c r="C133" s="30"/>
      <c r="D133" s="35"/>
    </row>
    <row r="134" spans="1:4">
      <c r="A134" s="30"/>
      <c r="C134" s="30"/>
      <c r="D134" s="35"/>
    </row>
    <row r="135" spans="1:4">
      <c r="A135" s="30"/>
      <c r="C135" s="30"/>
      <c r="D135" s="35"/>
    </row>
    <row r="136" spans="1:4">
      <c r="A136" s="30"/>
      <c r="C136" s="30"/>
      <c r="D136" s="35"/>
    </row>
    <row r="137" spans="1:4">
      <c r="A137" s="30"/>
      <c r="C137" s="30"/>
      <c r="D137" s="35"/>
    </row>
    <row r="138" spans="1:4">
      <c r="A138" s="30"/>
      <c r="C138" s="30"/>
      <c r="D138" s="35"/>
    </row>
    <row r="139" spans="1:4">
      <c r="A139" s="30"/>
      <c r="C139" s="30"/>
      <c r="D139" s="35"/>
    </row>
    <row r="140" spans="1:4">
      <c r="A140" s="30"/>
      <c r="C140" s="30"/>
      <c r="D140" s="35"/>
    </row>
    <row r="141" spans="1:4">
      <c r="A141" s="30"/>
      <c r="C141" s="30"/>
      <c r="D141" s="35"/>
    </row>
    <row r="142" spans="1:4">
      <c r="A142" s="30"/>
      <c r="C142" s="30"/>
      <c r="D142" s="35"/>
    </row>
    <row r="143" spans="1:4">
      <c r="A143" s="30"/>
      <c r="C143" s="30"/>
      <c r="D143" s="35"/>
    </row>
    <row r="144" spans="1:4">
      <c r="A144" s="30"/>
      <c r="C144" s="30"/>
      <c r="D144" s="35"/>
    </row>
    <row r="145" spans="1:4">
      <c r="A145" s="30"/>
      <c r="C145" s="30"/>
      <c r="D145" s="35"/>
    </row>
    <row r="146" spans="1:4">
      <c r="A146" s="30"/>
      <c r="C146" s="30"/>
      <c r="D146" s="35"/>
    </row>
    <row r="147" spans="1:4">
      <c r="A147" s="30"/>
      <c r="C147" s="30"/>
      <c r="D147" s="35"/>
    </row>
    <row r="148" spans="1:4">
      <c r="A148" s="30"/>
      <c r="C148" s="30"/>
      <c r="D148" s="35"/>
    </row>
    <row r="149" spans="1:4">
      <c r="A149" s="30"/>
      <c r="C149" s="30"/>
      <c r="D149" s="35"/>
    </row>
    <row r="150" spans="1:4">
      <c r="A150" s="30"/>
      <c r="C150" s="30"/>
      <c r="D150" s="35"/>
    </row>
    <row r="151" spans="1:4">
      <c r="A151" s="30"/>
      <c r="C151" s="30"/>
      <c r="D151" s="35"/>
    </row>
    <row r="152" spans="1:4">
      <c r="A152" s="30"/>
      <c r="C152" s="30"/>
      <c r="D152" s="35"/>
    </row>
    <row r="153" spans="1:4">
      <c r="A153" s="30"/>
      <c r="C153" s="30"/>
      <c r="D153" s="35"/>
    </row>
    <row r="154" spans="1:4">
      <c r="A154" s="30"/>
      <c r="C154" s="30"/>
      <c r="D154" s="35"/>
    </row>
    <row r="155" spans="1:4">
      <c r="A155" s="30"/>
      <c r="C155" s="30"/>
      <c r="D155" s="35"/>
    </row>
    <row r="156" spans="1:4">
      <c r="A156" s="30"/>
      <c r="C156" s="30"/>
      <c r="D156" s="35"/>
    </row>
    <row r="157" spans="1:4">
      <c r="A157" s="30"/>
      <c r="C157" s="30"/>
      <c r="D157" s="35"/>
    </row>
    <row r="158" spans="1:4">
      <c r="A158" s="30"/>
      <c r="C158" s="30"/>
      <c r="D158" s="35"/>
    </row>
    <row r="159" spans="1:4">
      <c r="A159" s="30"/>
      <c r="C159" s="30"/>
      <c r="D159" s="35"/>
    </row>
    <row r="160" spans="1:4">
      <c r="A160" s="30"/>
      <c r="C160" s="30"/>
      <c r="D160" s="35"/>
    </row>
    <row r="161" spans="1:4">
      <c r="A161" s="30"/>
      <c r="C161" s="30"/>
      <c r="D161" s="35"/>
    </row>
    <row r="162" spans="1:4">
      <c r="A162" s="30"/>
      <c r="C162" s="30"/>
      <c r="D162" s="35"/>
    </row>
    <row r="163" spans="1:4">
      <c r="A163" s="30"/>
      <c r="C163" s="30"/>
      <c r="D163" s="35"/>
    </row>
    <row r="164" spans="1:4">
      <c r="A164" s="30"/>
      <c r="C164" s="30"/>
      <c r="D164" s="35"/>
    </row>
    <row r="165" spans="1:4">
      <c r="A165" s="30"/>
      <c r="C165" s="30"/>
      <c r="D165" s="35"/>
    </row>
    <row r="166" spans="1:4">
      <c r="A166" s="30"/>
      <c r="C166" s="30"/>
      <c r="D166" s="35"/>
    </row>
    <row r="167" spans="1:4">
      <c r="A167" s="30"/>
      <c r="C167" s="30"/>
      <c r="D167" s="35"/>
    </row>
    <row r="168" spans="1:4">
      <c r="A168" s="30"/>
      <c r="C168" s="30"/>
      <c r="D168" s="35"/>
    </row>
    <row r="169" spans="1:4">
      <c r="A169" s="30"/>
      <c r="C169" s="30"/>
      <c r="D169" s="35"/>
    </row>
    <row r="170" spans="1:4">
      <c r="A170" s="30"/>
      <c r="C170" s="30"/>
      <c r="D170" s="35"/>
    </row>
    <row r="171" spans="1:4">
      <c r="A171" s="30"/>
      <c r="C171" s="30"/>
      <c r="D171" s="35"/>
    </row>
    <row r="172" spans="1:4">
      <c r="A172" s="30"/>
      <c r="C172" s="30"/>
      <c r="D172" s="35"/>
    </row>
    <row r="173" spans="1:4">
      <c r="A173" s="30"/>
      <c r="C173" s="30"/>
      <c r="D173" s="35"/>
    </row>
    <row r="174" spans="1:4">
      <c r="A174" s="30"/>
      <c r="C174" s="30"/>
      <c r="D174" s="35"/>
    </row>
    <row r="175" spans="1:4">
      <c r="A175" s="30"/>
      <c r="C175" s="30"/>
      <c r="D175" s="35"/>
    </row>
    <row r="176" spans="1:4">
      <c r="A176" s="30"/>
      <c r="C176" s="30"/>
      <c r="D176" s="35"/>
    </row>
    <row r="177" spans="1:4">
      <c r="A177" s="30"/>
      <c r="C177" s="30"/>
      <c r="D177" s="35"/>
    </row>
    <row r="178" spans="1:4">
      <c r="A178" s="30"/>
      <c r="C178" s="30"/>
      <c r="D178" s="35"/>
    </row>
    <row r="179" spans="1:4">
      <c r="A179" s="30"/>
      <c r="C179" s="30"/>
      <c r="D179" s="35"/>
    </row>
    <row r="180" spans="1:4">
      <c r="A180" s="30"/>
      <c r="C180" s="30"/>
      <c r="D180" s="35"/>
    </row>
    <row r="181" spans="1:4">
      <c r="A181" s="30"/>
      <c r="C181" s="30"/>
      <c r="D181" s="35"/>
    </row>
    <row r="182" spans="1:4">
      <c r="A182" s="30"/>
      <c r="C182" s="30"/>
      <c r="D182" s="35"/>
    </row>
    <row r="183" spans="1:4">
      <c r="A183" s="30"/>
      <c r="C183" s="30"/>
      <c r="D183" s="35"/>
    </row>
    <row r="184" spans="1:4">
      <c r="A184" s="30"/>
      <c r="C184" s="30"/>
      <c r="D184" s="35"/>
    </row>
    <row r="185" spans="1:4">
      <c r="A185" s="30"/>
      <c r="C185" s="30"/>
      <c r="D185" s="35"/>
    </row>
    <row r="186" spans="1:4">
      <c r="A186" s="30"/>
      <c r="C186" s="30"/>
      <c r="D186" s="35"/>
    </row>
    <row r="187" spans="1:4">
      <c r="A187" s="30"/>
      <c r="C187" s="30"/>
      <c r="D187" s="35"/>
    </row>
    <row r="188" spans="1:4">
      <c r="A188" s="30"/>
      <c r="C188" s="30"/>
      <c r="D188" s="35"/>
    </row>
    <row r="189" spans="1:4">
      <c r="A189" s="30"/>
      <c r="C189" s="30"/>
      <c r="D189" s="35"/>
    </row>
    <row r="190" spans="1:4">
      <c r="A190" s="30"/>
      <c r="C190" s="30"/>
      <c r="D190" s="35"/>
    </row>
    <row r="191" spans="1:4">
      <c r="A191" s="30"/>
      <c r="C191" s="30"/>
      <c r="D191" s="35"/>
    </row>
    <row r="192" spans="1:4">
      <c r="A192" s="30"/>
      <c r="C192" s="30"/>
      <c r="D192" s="35"/>
    </row>
    <row r="193" spans="1:4">
      <c r="A193" s="30"/>
      <c r="C193" s="30"/>
      <c r="D193" s="35"/>
    </row>
    <row r="194" spans="1:4">
      <c r="A194" s="30"/>
      <c r="C194" s="30"/>
      <c r="D194" s="35"/>
    </row>
    <row r="195" spans="1:4">
      <c r="A195" s="30"/>
      <c r="C195" s="30"/>
      <c r="D195" s="35"/>
    </row>
    <row r="196" spans="1:4">
      <c r="A196" s="30"/>
      <c r="C196" s="30"/>
      <c r="D196" s="35"/>
    </row>
    <row r="197" spans="1:4">
      <c r="A197" s="30"/>
      <c r="C197" s="30"/>
      <c r="D197" s="35"/>
    </row>
    <row r="198" spans="1:4">
      <c r="A198" s="30"/>
      <c r="C198" s="30"/>
      <c r="D198" s="35"/>
    </row>
    <row r="199" spans="1:4">
      <c r="A199" s="30"/>
      <c r="C199" s="30"/>
      <c r="D199" s="35"/>
    </row>
    <row r="200" spans="1:4">
      <c r="A200" s="30"/>
      <c r="C200" s="30"/>
      <c r="D200" s="35"/>
    </row>
    <row r="201" spans="1:4">
      <c r="A201" s="30"/>
      <c r="C201" s="30"/>
      <c r="D201" s="35"/>
    </row>
    <row r="202" spans="1:4">
      <c r="A202" s="30"/>
      <c r="C202" s="30"/>
      <c r="D202" s="35"/>
    </row>
    <row r="203" spans="1:4">
      <c r="A203" s="30"/>
      <c r="C203" s="30"/>
      <c r="D203" s="35"/>
    </row>
    <row r="204" spans="1:4">
      <c r="A204" s="30"/>
      <c r="C204" s="30"/>
      <c r="D204" s="35"/>
    </row>
    <row r="205" spans="1:4">
      <c r="A205" s="30"/>
      <c r="C205" s="30"/>
      <c r="D205" s="35"/>
    </row>
    <row r="206" spans="1:4">
      <c r="A206" s="30"/>
      <c r="C206" s="30"/>
      <c r="D206" s="35"/>
    </row>
    <row r="207" spans="1:4">
      <c r="A207" s="30"/>
      <c r="C207" s="30"/>
      <c r="D207" s="35"/>
    </row>
    <row r="208" spans="1:4">
      <c r="A208" s="30"/>
      <c r="C208" s="30"/>
      <c r="D208" s="35"/>
    </row>
    <row r="209" spans="1:4">
      <c r="A209" s="30"/>
      <c r="C209" s="30"/>
      <c r="D209" s="35"/>
    </row>
    <row r="210" spans="1:4">
      <c r="A210" s="30"/>
      <c r="C210" s="30"/>
      <c r="D210" s="35"/>
    </row>
    <row r="211" spans="1:4">
      <c r="A211" s="30"/>
      <c r="C211" s="30"/>
      <c r="D211" s="35"/>
    </row>
    <row r="212" spans="1:4">
      <c r="A212" s="30"/>
      <c r="C212" s="30"/>
      <c r="D212" s="35"/>
    </row>
    <row r="213" spans="1:4">
      <c r="A213" s="30"/>
      <c r="C213" s="30"/>
      <c r="D213" s="35"/>
    </row>
    <row r="214" spans="1:4">
      <c r="A214" s="30"/>
      <c r="C214" s="30"/>
      <c r="D214" s="35"/>
    </row>
    <row r="215" spans="1:4">
      <c r="A215" s="30"/>
      <c r="C215" s="30"/>
      <c r="D215" s="35"/>
    </row>
    <row r="216" spans="1:4">
      <c r="A216" s="30"/>
      <c r="C216" s="30"/>
      <c r="D216" s="35"/>
    </row>
    <row r="217" spans="1:4">
      <c r="A217" s="30"/>
      <c r="C217" s="30"/>
      <c r="D217" s="35"/>
    </row>
    <row r="218" spans="1:4">
      <c r="A218" s="30"/>
      <c r="C218" s="30"/>
      <c r="D218" s="35"/>
    </row>
    <row r="219" spans="1:4">
      <c r="A219" s="30"/>
      <c r="C219" s="30"/>
      <c r="D219" s="35"/>
    </row>
    <row r="220" spans="1:4">
      <c r="A220" s="30"/>
      <c r="C220" s="30"/>
      <c r="D220" s="35"/>
    </row>
    <row r="221" spans="1:4">
      <c r="A221" s="30"/>
      <c r="C221" s="30"/>
      <c r="D221" s="35"/>
    </row>
    <row r="222" spans="1:4">
      <c r="A222" s="30"/>
      <c r="C222" s="30"/>
      <c r="D222" s="35"/>
    </row>
    <row r="223" spans="1:4">
      <c r="A223" s="30"/>
      <c r="C223" s="30"/>
      <c r="D223" s="35"/>
    </row>
    <row r="224" spans="1:4">
      <c r="A224" s="30"/>
      <c r="C224" s="30"/>
      <c r="D224" s="35"/>
    </row>
    <row r="225" spans="1:4">
      <c r="A225" s="30"/>
      <c r="C225" s="30"/>
      <c r="D225" s="35"/>
    </row>
    <row r="226" spans="1:4">
      <c r="A226" s="30"/>
      <c r="C226" s="30"/>
      <c r="D226" s="35"/>
    </row>
    <row r="227" spans="1:4">
      <c r="A227" s="30"/>
      <c r="C227" s="30"/>
      <c r="D227" s="35"/>
    </row>
    <row r="228" spans="1:4">
      <c r="A228" s="30"/>
      <c r="C228" s="30"/>
      <c r="D228" s="35"/>
    </row>
    <row r="229" spans="1:4">
      <c r="A229" s="30"/>
      <c r="C229" s="30"/>
      <c r="D229" s="35"/>
    </row>
    <row r="230" spans="1:4">
      <c r="A230" s="30"/>
      <c r="C230" s="30"/>
      <c r="D230" s="35"/>
    </row>
    <row r="231" spans="1:4">
      <c r="A231" s="30"/>
      <c r="C231" s="30"/>
      <c r="D231" s="35"/>
    </row>
    <row r="232" spans="1:4">
      <c r="A232" s="30"/>
      <c r="C232" s="30"/>
      <c r="D232" s="35"/>
    </row>
    <row r="233" spans="1:4">
      <c r="A233" s="30"/>
      <c r="C233" s="30"/>
      <c r="D233" s="35"/>
    </row>
    <row r="234" spans="1:4">
      <c r="A234" s="30"/>
      <c r="C234" s="30"/>
      <c r="D234" s="35"/>
    </row>
    <row r="235" spans="1:4">
      <c r="A235" s="30"/>
      <c r="C235" s="30"/>
      <c r="D235" s="35"/>
    </row>
    <row r="236" spans="1:4">
      <c r="A236" s="30"/>
      <c r="C236" s="30"/>
      <c r="D236" s="35"/>
    </row>
    <row r="237" spans="1:4">
      <c r="A237" s="30"/>
      <c r="C237" s="30"/>
      <c r="D237" s="35"/>
    </row>
    <row r="238" spans="1:4">
      <c r="A238" s="30"/>
      <c r="C238" s="30"/>
      <c r="D238" s="35"/>
    </row>
    <row r="239" spans="1:4">
      <c r="A239" s="30"/>
      <c r="C239" s="30"/>
      <c r="D239" s="35"/>
    </row>
    <row r="240" spans="1:4">
      <c r="A240" s="30"/>
      <c r="C240" s="30"/>
      <c r="D240" s="35"/>
    </row>
    <row r="241" spans="1:4">
      <c r="A241" s="30"/>
      <c r="C241" s="30"/>
      <c r="D241" s="35"/>
    </row>
    <row r="242" spans="1:4">
      <c r="A242" s="30"/>
      <c r="C242" s="30"/>
      <c r="D242" s="35"/>
    </row>
    <row r="243" spans="1:4">
      <c r="A243" s="30"/>
      <c r="C243" s="30"/>
      <c r="D243" s="35"/>
    </row>
    <row r="244" spans="1:4">
      <c r="A244" s="30"/>
      <c r="C244" s="30"/>
      <c r="D244" s="35"/>
    </row>
    <row r="245" spans="1:4">
      <c r="A245" s="30"/>
      <c r="C245" s="30"/>
      <c r="D245" s="35"/>
    </row>
    <row r="246" spans="1:4">
      <c r="A246" s="30"/>
      <c r="C246" s="30"/>
      <c r="D246" s="35"/>
    </row>
    <row r="247" spans="1:4">
      <c r="A247" s="30"/>
      <c r="C247" s="30"/>
      <c r="D247" s="35"/>
    </row>
    <row r="248" spans="1:4">
      <c r="A248" s="30"/>
      <c r="C248" s="30"/>
      <c r="D248" s="35"/>
    </row>
    <row r="249" spans="1:4">
      <c r="A249" s="30"/>
      <c r="C249" s="30"/>
      <c r="D249" s="35"/>
    </row>
    <row r="250" spans="1:4">
      <c r="A250" s="30"/>
      <c r="C250" s="30"/>
      <c r="D250" s="35"/>
    </row>
    <row r="251" spans="1:4">
      <c r="A251" s="30"/>
      <c r="C251" s="30"/>
      <c r="D251" s="35"/>
    </row>
    <row r="252" spans="1:4">
      <c r="A252" s="30"/>
      <c r="C252" s="30"/>
      <c r="D252" s="35"/>
    </row>
    <row r="253" spans="1:4">
      <c r="A253" s="30"/>
      <c r="C253" s="30"/>
      <c r="D253" s="35"/>
    </row>
    <row r="254" spans="1:4">
      <c r="A254" s="30"/>
      <c r="C254" s="30"/>
      <c r="D254" s="35"/>
    </row>
    <row r="255" spans="1:4">
      <c r="A255" s="30"/>
      <c r="C255" s="30"/>
      <c r="D255" s="35"/>
    </row>
    <row r="256" spans="1:4">
      <c r="A256" s="30"/>
      <c r="C256" s="30"/>
      <c r="D256" s="35"/>
    </row>
    <row r="257" spans="1:4">
      <c r="A257" s="30"/>
      <c r="C257" s="30"/>
      <c r="D257" s="35"/>
    </row>
    <row r="258" spans="1:4">
      <c r="A258" s="30"/>
      <c r="C258" s="30"/>
      <c r="D258" s="35"/>
    </row>
    <row r="259" spans="1:4">
      <c r="A259" s="30"/>
      <c r="C259" s="30"/>
      <c r="D259" s="35"/>
    </row>
    <row r="260" spans="1:4">
      <c r="A260" s="30"/>
      <c r="C260" s="30"/>
      <c r="D260" s="35"/>
    </row>
    <row r="261" spans="1:4">
      <c r="A261" s="30"/>
      <c r="C261" s="30"/>
      <c r="D261" s="35"/>
    </row>
    <row r="262" spans="1:4">
      <c r="A262" s="30"/>
      <c r="C262" s="30"/>
      <c r="D262" s="35"/>
    </row>
    <row r="263" spans="1:4">
      <c r="A263" s="30"/>
      <c r="C263" s="30"/>
      <c r="D263" s="35"/>
    </row>
    <row r="264" spans="1:4">
      <c r="A264" s="30"/>
      <c r="C264" s="30"/>
      <c r="D264" s="35"/>
    </row>
    <row r="265" spans="1:4">
      <c r="A265" s="30"/>
      <c r="C265" s="30"/>
      <c r="D265" s="35"/>
    </row>
    <row r="266" spans="1:4">
      <c r="A266" s="30"/>
      <c r="C266" s="30"/>
      <c r="D266" s="35"/>
    </row>
    <row r="267" spans="1:4">
      <c r="A267" s="30"/>
      <c r="C267" s="30"/>
      <c r="D267" s="35"/>
    </row>
    <row r="268" spans="1:4">
      <c r="A268" s="30"/>
      <c r="C268" s="30"/>
      <c r="D268" s="35"/>
    </row>
    <row r="269" spans="1:4">
      <c r="A269" s="30"/>
      <c r="C269" s="30"/>
      <c r="D269" s="35"/>
    </row>
    <row r="270" spans="1:4">
      <c r="A270" s="30"/>
      <c r="C270" s="30"/>
      <c r="D270" s="35"/>
    </row>
    <row r="271" spans="1:4">
      <c r="A271" s="30"/>
      <c r="C271" s="30"/>
      <c r="D271" s="35"/>
    </row>
    <row r="272" spans="1:4">
      <c r="A272" s="30"/>
      <c r="C272" s="30"/>
      <c r="D272" s="35"/>
    </row>
    <row r="273" spans="1:4">
      <c r="A273" s="30"/>
      <c r="C273" s="30"/>
      <c r="D273" s="35"/>
    </row>
    <row r="274" spans="1:4">
      <c r="A274" s="30"/>
      <c r="C274" s="30"/>
      <c r="D274" s="35"/>
    </row>
    <row r="275" spans="1:4">
      <c r="A275" s="30"/>
      <c r="C275" s="30"/>
      <c r="D275" s="35"/>
    </row>
    <row r="276" spans="1:4">
      <c r="A276" s="30"/>
      <c r="C276" s="30"/>
      <c r="D276" s="35"/>
    </row>
    <row r="277" spans="1:4">
      <c r="A277" s="30"/>
      <c r="C277" s="30"/>
      <c r="D277" s="35"/>
    </row>
    <row r="278" spans="1:4">
      <c r="A278" s="30"/>
      <c r="C278" s="30"/>
      <c r="D278" s="35"/>
    </row>
    <row r="279" spans="1:4">
      <c r="A279" s="30"/>
      <c r="C279" s="30"/>
      <c r="D279" s="35"/>
    </row>
    <row r="280" spans="1:4">
      <c r="A280" s="30"/>
      <c r="C280" s="30"/>
      <c r="D280" s="35"/>
    </row>
    <row r="281" spans="1:4">
      <c r="A281" s="30"/>
      <c r="C281" s="30"/>
      <c r="D281" s="35"/>
    </row>
    <row r="282" spans="1:4">
      <c r="A282" s="30"/>
      <c r="C282" s="30"/>
      <c r="D282" s="35"/>
    </row>
    <row r="283" spans="1:4">
      <c r="A283" s="30"/>
      <c r="C283" s="30"/>
      <c r="D283" s="35"/>
    </row>
    <row r="284" spans="1:4">
      <c r="A284" s="30"/>
      <c r="C284" s="30"/>
      <c r="D284" s="35"/>
    </row>
    <row r="285" spans="1:4">
      <c r="A285" s="30"/>
      <c r="C285" s="30"/>
      <c r="D285" s="35"/>
    </row>
    <row r="286" spans="1:4">
      <c r="A286" s="30"/>
      <c r="C286" s="30"/>
      <c r="D286" s="35"/>
    </row>
    <row r="287" spans="1:4">
      <c r="A287" s="30"/>
      <c r="C287" s="30"/>
      <c r="D287" s="35"/>
    </row>
    <row r="288" spans="1:4">
      <c r="A288" s="30"/>
      <c r="C288" s="30"/>
      <c r="D288" s="35"/>
    </row>
    <row r="289" spans="1:4">
      <c r="A289" s="30"/>
      <c r="C289" s="30"/>
      <c r="D289" s="35"/>
    </row>
    <row r="290" spans="1:4">
      <c r="A290" s="30"/>
      <c r="C290" s="30"/>
      <c r="D290" s="35"/>
    </row>
    <row r="291" spans="1:4">
      <c r="A291" s="30"/>
      <c r="C291" s="30"/>
      <c r="D291" s="35"/>
    </row>
    <row r="292" spans="1:4">
      <c r="A292" s="30"/>
      <c r="C292" s="30"/>
      <c r="D292" s="35"/>
    </row>
    <row r="293" spans="1:4">
      <c r="A293" s="30"/>
      <c r="C293" s="30"/>
      <c r="D293" s="35"/>
    </row>
    <row r="294" spans="1:4">
      <c r="A294" s="30"/>
      <c r="C294" s="30"/>
      <c r="D294" s="35"/>
    </row>
    <row r="295" spans="1:4">
      <c r="A295" s="30"/>
      <c r="C295" s="30"/>
      <c r="D295" s="35"/>
    </row>
    <row r="296" spans="1:4">
      <c r="A296" s="30"/>
      <c r="C296" s="30"/>
      <c r="D296" s="35"/>
    </row>
    <row r="297" spans="1:4">
      <c r="A297" s="30"/>
      <c r="C297" s="30"/>
      <c r="D297" s="35"/>
    </row>
    <row r="298" spans="1:4">
      <c r="A298" s="30"/>
      <c r="C298" s="30"/>
      <c r="D298" s="35"/>
    </row>
    <row r="299" spans="1:4">
      <c r="A299" s="30"/>
      <c r="C299" s="30"/>
      <c r="D299" s="35"/>
    </row>
    <row r="300" spans="1:4">
      <c r="A300" s="30"/>
      <c r="C300" s="30"/>
      <c r="D300" s="35"/>
    </row>
    <row r="301" spans="1:4">
      <c r="A301" s="30"/>
      <c r="C301" s="30"/>
      <c r="D301" s="35"/>
    </row>
    <row r="302" spans="1:4">
      <c r="A302" s="30"/>
      <c r="C302" s="30"/>
      <c r="D302" s="35"/>
    </row>
    <row r="303" spans="1:4">
      <c r="A303" s="30"/>
      <c r="C303" s="30"/>
      <c r="D303" s="35"/>
    </row>
    <row r="304" spans="1:4">
      <c r="A304" s="30"/>
      <c r="C304" s="30"/>
      <c r="D304" s="35"/>
    </row>
    <row r="305" spans="1:4">
      <c r="A305" s="30"/>
      <c r="C305" s="30"/>
      <c r="D305" s="35"/>
    </row>
    <row r="306" spans="1:4">
      <c r="A306" s="30"/>
      <c r="C306" s="30"/>
      <c r="D306" s="35"/>
    </row>
    <row r="307" spans="1:4">
      <c r="A307" s="30"/>
      <c r="C307" s="30"/>
      <c r="D307" s="35"/>
    </row>
    <row r="308" spans="1:4">
      <c r="A308" s="30"/>
      <c r="C308" s="30"/>
      <c r="D308" s="35"/>
    </row>
    <row r="309" spans="1:4">
      <c r="A309" s="30"/>
      <c r="C309" s="30"/>
      <c r="D309" s="35"/>
    </row>
    <row r="310" spans="1:4">
      <c r="A310" s="30"/>
      <c r="C310" s="30"/>
      <c r="D310" s="35"/>
    </row>
    <row r="311" spans="1:4">
      <c r="A311" s="30"/>
      <c r="C311" s="30"/>
      <c r="D311" s="35"/>
    </row>
    <row r="312" spans="1:4">
      <c r="A312" s="30"/>
      <c r="C312" s="30"/>
      <c r="D312" s="35"/>
    </row>
    <row r="313" spans="1:4">
      <c r="A313" s="30"/>
      <c r="C313" s="30"/>
      <c r="D313" s="35"/>
    </row>
    <row r="314" spans="1:4">
      <c r="A314" s="30"/>
      <c r="C314" s="30"/>
      <c r="D314" s="35"/>
    </row>
    <row r="315" spans="1:4">
      <c r="A315" s="30"/>
      <c r="C315" s="30"/>
      <c r="D315" s="35"/>
    </row>
    <row r="316" spans="1:4">
      <c r="A316" s="30"/>
      <c r="C316" s="30"/>
      <c r="D316" s="35"/>
    </row>
    <row r="317" spans="1:4">
      <c r="A317" s="30"/>
      <c r="C317" s="30"/>
      <c r="D317" s="35"/>
    </row>
    <row r="318" spans="1:4">
      <c r="A318" s="30"/>
      <c r="C318" s="30"/>
      <c r="D318" s="35"/>
    </row>
    <row r="319" spans="1:4">
      <c r="A319" s="30"/>
      <c r="C319" s="30"/>
      <c r="D319" s="35"/>
    </row>
    <row r="320" spans="1:4">
      <c r="A320" s="30"/>
      <c r="C320" s="30"/>
      <c r="D320" s="35"/>
    </row>
    <row r="321" spans="1:4">
      <c r="A321" s="30"/>
      <c r="C321" s="30"/>
      <c r="D321" s="35"/>
    </row>
    <row r="322" spans="1:4">
      <c r="A322" s="30"/>
      <c r="C322" s="30"/>
      <c r="D322" s="35"/>
    </row>
    <row r="323" spans="1:4">
      <c r="A323" s="30"/>
      <c r="C323" s="30"/>
      <c r="D323" s="35"/>
    </row>
    <row r="324" spans="1:4">
      <c r="A324" s="30"/>
      <c r="C324" s="30"/>
      <c r="D324" s="35"/>
    </row>
    <row r="325" spans="1:4">
      <c r="A325" s="30"/>
      <c r="C325" s="30"/>
      <c r="D325" s="35"/>
    </row>
    <row r="326" spans="1:4">
      <c r="A326" s="30"/>
      <c r="C326" s="30"/>
      <c r="D326" s="35"/>
    </row>
    <row r="327" spans="1:4">
      <c r="A327" s="30"/>
      <c r="C327" s="30"/>
      <c r="D327" s="35"/>
    </row>
    <row r="328" spans="1:4">
      <c r="A328" s="30"/>
      <c r="C328" s="30"/>
      <c r="D328" s="35"/>
    </row>
    <row r="329" spans="1:4">
      <c r="A329" s="30"/>
      <c r="C329" s="30"/>
      <c r="D329" s="35"/>
    </row>
    <row r="330" spans="1:4">
      <c r="A330" s="30"/>
      <c r="C330" s="30"/>
      <c r="D330" s="35"/>
    </row>
    <row r="331" spans="1:4">
      <c r="A331" s="30"/>
      <c r="C331" s="30"/>
      <c r="D331" s="35"/>
    </row>
    <row r="332" spans="1:4">
      <c r="A332" s="30"/>
      <c r="C332" s="30"/>
      <c r="D332" s="35"/>
    </row>
    <row r="333" spans="1:4">
      <c r="A333" s="30"/>
      <c r="C333" s="30"/>
      <c r="D333" s="35"/>
    </row>
    <row r="334" spans="1:4">
      <c r="A334" s="30"/>
      <c r="C334" s="30"/>
      <c r="D334" s="35"/>
    </row>
    <row r="335" spans="1:4">
      <c r="A335" s="30"/>
      <c r="C335" s="30"/>
      <c r="D335" s="35"/>
    </row>
    <row r="336" spans="1:4">
      <c r="A336" s="30"/>
      <c r="C336" s="30"/>
      <c r="D336" s="35"/>
    </row>
    <row r="337" spans="1:4">
      <c r="A337" s="30"/>
      <c r="C337" s="30"/>
      <c r="D337" s="35"/>
    </row>
    <row r="338" spans="1:4">
      <c r="A338" s="30"/>
      <c r="C338" s="30"/>
      <c r="D338" s="35"/>
    </row>
    <row r="339" spans="1:4">
      <c r="A339" s="30"/>
      <c r="C339" s="30"/>
      <c r="D339" s="35"/>
    </row>
    <row r="340" spans="1:4">
      <c r="C340" s="30"/>
      <c r="D340" s="35"/>
    </row>
  </sheetData>
  <sheetProtection password="A49F" sheet="1" objects="1" scenarios="1"/>
  <mergeCells count="2">
    <mergeCell ref="A16:A17"/>
    <mergeCell ref="A5:A15"/>
  </mergeCells>
  <pageMargins left="0.7" right="0.7" top="0.75" bottom="0.75" header="0.3" footer="0.3"/>
  <pageSetup scale="93" orientation="portrait"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1:O339"/>
  <sheetViews>
    <sheetView workbookViewId="0">
      <selection activeCell="H21" sqref="H21"/>
    </sheetView>
  </sheetViews>
  <sheetFormatPr defaultRowHeight="15"/>
  <cols>
    <col min="1" max="1" width="45.42578125" style="41" customWidth="1"/>
    <col min="2" max="2" width="3.140625" style="30" customWidth="1"/>
    <col min="3" max="3" width="12" style="16" customWidth="1"/>
    <col min="4" max="4" width="11.140625" style="16" customWidth="1"/>
    <col min="5" max="5" width="3.42578125" style="35" customWidth="1"/>
    <col min="6" max="6" width="29.28515625" style="41" customWidth="1"/>
    <col min="7" max="7" width="9.5703125" style="56" bestFit="1" customWidth="1"/>
    <col min="8" max="8" width="11.140625" style="26" customWidth="1"/>
    <col min="9" max="9" width="9.140625" style="33" customWidth="1"/>
    <col min="10" max="10" width="9.140625" style="34" customWidth="1"/>
    <col min="11" max="15" width="9.140625" style="5"/>
  </cols>
  <sheetData>
    <row r="1" spans="1:13" s="5" customFormat="1" ht="15" customHeight="1">
      <c r="A1" s="30"/>
      <c r="B1" s="30"/>
      <c r="C1" s="15"/>
      <c r="D1" s="15"/>
      <c r="E1" s="36"/>
      <c r="F1" s="30"/>
      <c r="G1" s="35"/>
      <c r="H1" s="26"/>
      <c r="I1" s="33"/>
      <c r="J1" s="34"/>
    </row>
    <row r="2" spans="1:13">
      <c r="A2" s="49" t="s">
        <v>49</v>
      </c>
      <c r="B2" s="50"/>
      <c r="C2" s="20" t="s">
        <v>52</v>
      </c>
      <c r="D2" s="20" t="s">
        <v>53</v>
      </c>
      <c r="E2" s="36"/>
      <c r="F2" s="40" t="s">
        <v>37</v>
      </c>
      <c r="G2" s="14">
        <v>0.05</v>
      </c>
      <c r="I2" s="27"/>
      <c r="J2" s="28"/>
      <c r="K2" s="11"/>
      <c r="L2" s="10"/>
    </row>
    <row r="3" spans="1:13">
      <c r="A3" s="51"/>
      <c r="B3" s="50"/>
      <c r="C3" s="16">
        <v>125</v>
      </c>
      <c r="D3" s="16">
        <v>145</v>
      </c>
      <c r="E3" s="36"/>
      <c r="F3" s="40" t="s">
        <v>51</v>
      </c>
      <c r="G3" s="45">
        <v>0</v>
      </c>
      <c r="I3" s="27" t="str">
        <f>ADDRESS(3,3)</f>
        <v>$C$3</v>
      </c>
      <c r="J3" s="28" t="str">
        <f>ADDRESS(3,4)</f>
        <v>$D$3</v>
      </c>
      <c r="K3" s="29"/>
      <c r="L3" s="39"/>
      <c r="M3" s="30"/>
    </row>
    <row r="4" spans="1:13">
      <c r="A4" s="51" t="s">
        <v>7</v>
      </c>
      <c r="B4" s="50"/>
      <c r="C4" s="16">
        <v>130</v>
      </c>
      <c r="D4" s="16">
        <v>140</v>
      </c>
      <c r="E4" s="36"/>
      <c r="F4" s="24"/>
      <c r="G4" s="25"/>
      <c r="I4" s="27" t="str">
        <f>ADDRESS(G7+2,3)</f>
        <v>$C$11</v>
      </c>
      <c r="J4" s="28" t="str">
        <f>ADDRESS(H7+2,4)</f>
        <v>$D$11</v>
      </c>
      <c r="K4" s="29"/>
      <c r="L4" s="39"/>
      <c r="M4" s="30"/>
    </row>
    <row r="5" spans="1:13">
      <c r="A5" s="128" t="s">
        <v>50</v>
      </c>
      <c r="B5" s="50"/>
      <c r="C5" s="16">
        <v>135</v>
      </c>
      <c r="D5" s="16">
        <v>132</v>
      </c>
      <c r="F5" s="31" t="s">
        <v>8</v>
      </c>
      <c r="G5" s="32"/>
      <c r="I5" s="27"/>
      <c r="J5" s="28"/>
      <c r="K5" s="29"/>
      <c r="L5" s="39"/>
      <c r="M5" s="30"/>
    </row>
    <row r="6" spans="1:13">
      <c r="A6" s="129"/>
      <c r="B6" s="50"/>
      <c r="C6" s="16">
        <v>121</v>
      </c>
      <c r="D6" s="16">
        <v>129</v>
      </c>
      <c r="F6" s="102"/>
      <c r="G6" s="103" t="s">
        <v>17</v>
      </c>
      <c r="H6" s="104" t="s">
        <v>18</v>
      </c>
      <c r="I6" s="27"/>
      <c r="J6" s="28"/>
      <c r="K6" s="29"/>
      <c r="L6" s="39"/>
      <c r="M6" s="30"/>
    </row>
    <row r="7" spans="1:13">
      <c r="A7" s="129"/>
      <c r="B7" s="50"/>
      <c r="C7" s="16">
        <v>140</v>
      </c>
      <c r="D7" s="16">
        <v>145</v>
      </c>
      <c r="F7" s="84" t="s">
        <v>1</v>
      </c>
      <c r="G7" s="96">
        <f>COUNTA(C3:C299)</f>
        <v>9</v>
      </c>
      <c r="H7" s="98">
        <f>COUNTA(D3:D299)</f>
        <v>9</v>
      </c>
      <c r="I7" s="27"/>
      <c r="J7" s="28"/>
      <c r="K7" s="29"/>
      <c r="L7" s="39"/>
      <c r="M7" s="30"/>
    </row>
    <row r="8" spans="1:13">
      <c r="A8" s="129"/>
      <c r="B8" s="50"/>
      <c r="C8" s="16">
        <v>137</v>
      </c>
      <c r="D8" s="16">
        <v>150</v>
      </c>
      <c r="F8" s="84" t="s">
        <v>2</v>
      </c>
      <c r="G8" s="97">
        <f ca="1">AVERAGE(INDIRECT(I3):INDIRECT(I4))</f>
        <v>130.77777777777777</v>
      </c>
      <c r="H8" s="99">
        <f ca="1">AVERAGE(INDIRECT(J3):INDIRECT(J4))</f>
        <v>140.11111111111111</v>
      </c>
      <c r="I8" s="27"/>
      <c r="J8" s="28"/>
      <c r="K8" s="29"/>
      <c r="L8" s="39"/>
      <c r="M8" s="30"/>
    </row>
    <row r="9" spans="1:13">
      <c r="A9" s="129"/>
      <c r="B9" s="50"/>
      <c r="C9" s="16">
        <v>129</v>
      </c>
      <c r="D9" s="16">
        <v>160</v>
      </c>
      <c r="F9" s="84" t="s">
        <v>5</v>
      </c>
      <c r="G9" s="97">
        <f ca="1">STDEV(INDIRECT(I3):INDIRECT(I4))</f>
        <v>9.523363084774477</v>
      </c>
      <c r="H9" s="85">
        <f ca="1">STDEV(INDIRECT(J3):INDIRECT(J4))</f>
        <v>11.910546213801846</v>
      </c>
      <c r="I9" s="27" t="s">
        <v>19</v>
      </c>
      <c r="J9" s="28">
        <f>IF(G7&gt;=30,1,0)</f>
        <v>0</v>
      </c>
      <c r="K9" s="29"/>
      <c r="L9" s="39"/>
      <c r="M9" s="30"/>
    </row>
    <row r="10" spans="1:13">
      <c r="A10" s="129"/>
      <c r="B10" s="50"/>
      <c r="C10" s="16">
        <v>145</v>
      </c>
      <c r="D10" s="16">
        <v>140</v>
      </c>
      <c r="F10" s="84" t="s">
        <v>6</v>
      </c>
      <c r="G10" s="97">
        <f ca="1">G9/SQRT(G7)</f>
        <v>3.1744543615914922</v>
      </c>
      <c r="H10" s="85">
        <f ca="1">H9/SQRT(H7)</f>
        <v>3.9701820712672817</v>
      </c>
      <c r="I10" s="27" t="s">
        <v>20</v>
      </c>
      <c r="J10" s="28">
        <f>IF(H7&gt;=30,1,0)</f>
        <v>0</v>
      </c>
      <c r="K10" s="29"/>
      <c r="L10" s="39"/>
      <c r="M10" s="30"/>
    </row>
    <row r="11" spans="1:13">
      <c r="A11" s="129"/>
      <c r="B11" s="50"/>
      <c r="C11" s="16">
        <v>115</v>
      </c>
      <c r="D11" s="16">
        <v>120</v>
      </c>
      <c r="F11" s="84" t="s">
        <v>21</v>
      </c>
      <c r="G11" s="97">
        <f ca="1">SQRT(((G7-1)*G9^2+(H7-1)*H9^2)/(G7+H7-2))</f>
        <v>10.783217413081189</v>
      </c>
      <c r="H11" s="98"/>
      <c r="I11" s="27"/>
      <c r="J11" s="28">
        <f>SUM(J9:J10)</f>
        <v>0</v>
      </c>
      <c r="K11" s="29"/>
      <c r="L11" s="39"/>
      <c r="M11" s="30"/>
    </row>
    <row r="12" spans="1:13">
      <c r="A12" s="129"/>
      <c r="F12" s="84" t="str">
        <f>J12</f>
        <v>t</v>
      </c>
      <c r="G12" s="97">
        <f ca="1">(G8-H8)/(G11*SQRT((1/G7)+(1/H7)))</f>
        <v>-1.8360929873494964</v>
      </c>
      <c r="H12" s="98"/>
      <c r="I12" s="27"/>
      <c r="J12" s="28" t="str">
        <f>IF(J11&lt;2,"t","Z")</f>
        <v>t</v>
      </c>
      <c r="K12" s="29"/>
      <c r="L12" s="39"/>
      <c r="M12" s="30"/>
    </row>
    <row r="13" spans="1:13">
      <c r="A13" s="130"/>
      <c r="F13" s="84" t="s">
        <v>40</v>
      </c>
      <c r="G13" s="97">
        <f ca="1">IF(F12="Z",1-NORMSDIST(ABS(G12)),TDIST(ABS(G12),G7+H7-2,1))</f>
        <v>4.2498397263110117E-2</v>
      </c>
      <c r="H13" s="98"/>
      <c r="I13" s="37"/>
      <c r="J13" s="38"/>
      <c r="K13" s="39"/>
      <c r="L13" s="39"/>
      <c r="M13" s="30"/>
    </row>
    <row r="14" spans="1:13">
      <c r="A14" s="30"/>
      <c r="F14" s="87" t="s">
        <v>39</v>
      </c>
      <c r="G14" s="100">
        <f ca="1">IF(F12="Z",2*(1-NORMSDIST(ABS(G12))),TDIST(ABS(G12),G7+H7-2,2))</f>
        <v>8.4996794526220235E-2</v>
      </c>
      <c r="H14" s="101"/>
      <c r="I14" s="37"/>
      <c r="J14" s="38"/>
      <c r="K14" s="39"/>
      <c r="L14" s="39"/>
      <c r="M14" s="30"/>
    </row>
    <row r="15" spans="1:13">
      <c r="A15" s="131" t="s">
        <v>22</v>
      </c>
      <c r="F15" s="47"/>
      <c r="G15" s="34"/>
      <c r="H15" s="34"/>
      <c r="K15" s="47"/>
      <c r="L15" s="30"/>
      <c r="M15" s="30"/>
    </row>
    <row r="16" spans="1:13">
      <c r="A16" s="131"/>
      <c r="F16" s="47"/>
      <c r="G16" s="34"/>
      <c r="H16" s="34"/>
      <c r="K16" s="47"/>
      <c r="L16" s="30"/>
      <c r="M16" s="30"/>
    </row>
    <row r="17" spans="1:13">
      <c r="A17" s="30"/>
      <c r="F17" s="47"/>
      <c r="G17" s="34"/>
      <c r="H17" s="34"/>
      <c r="K17" s="47"/>
      <c r="L17" s="30"/>
      <c r="M17" s="30"/>
    </row>
    <row r="18" spans="1:13">
      <c r="A18" s="30"/>
      <c r="F18" s="47"/>
      <c r="G18" s="34"/>
      <c r="H18" s="34"/>
      <c r="K18" s="47"/>
      <c r="L18" s="30"/>
      <c r="M18" s="30"/>
    </row>
    <row r="19" spans="1:13">
      <c r="A19" s="30"/>
      <c r="F19" s="47"/>
      <c r="G19" s="48" t="s">
        <v>13</v>
      </c>
      <c r="H19" s="34"/>
      <c r="K19" s="47"/>
      <c r="L19" s="30"/>
      <c r="M19" s="30"/>
    </row>
    <row r="20" spans="1:13">
      <c r="A20" s="30"/>
      <c r="F20" s="47"/>
      <c r="G20" s="34"/>
      <c r="H20" s="34"/>
      <c r="K20" s="47"/>
      <c r="L20" s="30"/>
      <c r="M20" s="30"/>
    </row>
    <row r="21" spans="1:13">
      <c r="A21" s="30"/>
      <c r="F21" s="47"/>
      <c r="G21" s="34"/>
      <c r="H21" s="34"/>
      <c r="K21" s="21"/>
    </row>
    <row r="22" spans="1:13">
      <c r="A22" s="30"/>
      <c r="F22" s="47"/>
      <c r="G22" s="34"/>
      <c r="H22" s="34"/>
      <c r="K22" s="21"/>
    </row>
    <row r="23" spans="1:13">
      <c r="A23" s="30"/>
      <c r="F23" s="47"/>
      <c r="G23" s="34"/>
      <c r="H23" s="34"/>
      <c r="K23" s="21"/>
    </row>
    <row r="24" spans="1:13">
      <c r="A24" s="30"/>
      <c r="F24" s="30"/>
      <c r="G24" s="35"/>
    </row>
    <row r="25" spans="1:13">
      <c r="A25" s="30"/>
      <c r="F25" s="30"/>
      <c r="G25" s="35"/>
    </row>
    <row r="26" spans="1:13">
      <c r="A26" s="30"/>
      <c r="F26" s="30"/>
      <c r="G26" s="35"/>
    </row>
    <row r="27" spans="1:13">
      <c r="A27" s="30"/>
      <c r="F27" s="30"/>
      <c r="G27" s="35"/>
    </row>
    <row r="28" spans="1:13">
      <c r="A28" s="30"/>
      <c r="F28" s="30"/>
      <c r="G28" s="35"/>
    </row>
    <row r="29" spans="1:13">
      <c r="A29" s="30"/>
      <c r="F29" s="30"/>
      <c r="G29" s="35"/>
    </row>
    <row r="30" spans="1:13">
      <c r="A30" s="30"/>
      <c r="F30" s="30"/>
      <c r="G30" s="35"/>
    </row>
    <row r="31" spans="1:13">
      <c r="A31" s="30"/>
      <c r="F31" s="30"/>
      <c r="G31" s="35"/>
    </row>
    <row r="32" spans="1:13">
      <c r="A32" s="30"/>
      <c r="F32" s="30"/>
      <c r="G32" s="35"/>
    </row>
    <row r="33" spans="1:7">
      <c r="A33" s="30"/>
      <c r="F33" s="30"/>
      <c r="G33" s="35"/>
    </row>
    <row r="34" spans="1:7">
      <c r="A34" s="30"/>
      <c r="F34" s="30"/>
      <c r="G34" s="35"/>
    </row>
    <row r="35" spans="1:7">
      <c r="A35" s="30"/>
      <c r="F35" s="30"/>
      <c r="G35" s="35"/>
    </row>
    <row r="36" spans="1:7">
      <c r="A36" s="30"/>
      <c r="F36" s="30"/>
      <c r="G36" s="35"/>
    </row>
    <row r="37" spans="1:7">
      <c r="A37" s="30"/>
      <c r="F37" s="30"/>
      <c r="G37" s="35"/>
    </row>
    <row r="38" spans="1:7">
      <c r="A38" s="30"/>
      <c r="F38" s="30"/>
      <c r="G38" s="35"/>
    </row>
    <row r="39" spans="1:7">
      <c r="A39" s="30"/>
      <c r="F39" s="30"/>
      <c r="G39" s="35"/>
    </row>
    <row r="40" spans="1:7">
      <c r="A40" s="30"/>
      <c r="F40" s="30"/>
      <c r="G40" s="35"/>
    </row>
    <row r="41" spans="1:7">
      <c r="A41" s="30"/>
      <c r="F41" s="30"/>
      <c r="G41" s="35"/>
    </row>
    <row r="42" spans="1:7">
      <c r="A42" s="30"/>
      <c r="F42" s="30"/>
      <c r="G42" s="35"/>
    </row>
    <row r="43" spans="1:7">
      <c r="A43" s="30"/>
      <c r="F43" s="30"/>
      <c r="G43" s="35"/>
    </row>
    <row r="44" spans="1:7">
      <c r="A44" s="30"/>
      <c r="F44" s="30"/>
      <c r="G44" s="35"/>
    </row>
    <row r="45" spans="1:7">
      <c r="A45" s="30"/>
      <c r="F45" s="30"/>
      <c r="G45" s="35"/>
    </row>
    <row r="46" spans="1:7">
      <c r="A46" s="30"/>
      <c r="F46" s="30"/>
      <c r="G46" s="35"/>
    </row>
    <row r="47" spans="1:7">
      <c r="A47" s="30"/>
      <c r="F47" s="30"/>
      <c r="G47" s="35"/>
    </row>
    <row r="48" spans="1:7">
      <c r="A48" s="30"/>
      <c r="F48" s="30"/>
      <c r="G48" s="35"/>
    </row>
    <row r="49" spans="1:7">
      <c r="A49" s="30"/>
      <c r="F49" s="30"/>
      <c r="G49" s="35"/>
    </row>
    <row r="50" spans="1:7">
      <c r="A50" s="30"/>
      <c r="F50" s="30"/>
      <c r="G50" s="35"/>
    </row>
    <row r="51" spans="1:7">
      <c r="A51" s="30"/>
      <c r="F51" s="30"/>
      <c r="G51" s="35"/>
    </row>
    <row r="52" spans="1:7">
      <c r="A52" s="30"/>
      <c r="F52" s="30"/>
      <c r="G52" s="35"/>
    </row>
    <row r="53" spans="1:7">
      <c r="A53" s="30"/>
      <c r="F53" s="30"/>
      <c r="G53" s="35"/>
    </row>
    <row r="54" spans="1:7">
      <c r="A54" s="30"/>
      <c r="F54" s="30"/>
      <c r="G54" s="35"/>
    </row>
    <row r="55" spans="1:7">
      <c r="A55" s="30"/>
      <c r="F55" s="30"/>
      <c r="G55" s="35"/>
    </row>
    <row r="56" spans="1:7">
      <c r="A56" s="30"/>
      <c r="F56" s="30"/>
      <c r="G56" s="35"/>
    </row>
    <row r="57" spans="1:7">
      <c r="A57" s="30"/>
      <c r="F57" s="30"/>
      <c r="G57" s="35"/>
    </row>
    <row r="58" spans="1:7">
      <c r="A58" s="30"/>
      <c r="F58" s="30"/>
      <c r="G58" s="35"/>
    </row>
    <row r="59" spans="1:7">
      <c r="A59" s="30"/>
      <c r="F59" s="30"/>
      <c r="G59" s="35"/>
    </row>
    <row r="60" spans="1:7">
      <c r="A60" s="30"/>
      <c r="F60" s="30"/>
      <c r="G60" s="35"/>
    </row>
    <row r="61" spans="1:7">
      <c r="A61" s="30"/>
      <c r="F61" s="30"/>
      <c r="G61" s="35"/>
    </row>
    <row r="62" spans="1:7">
      <c r="A62" s="30"/>
      <c r="F62" s="30"/>
      <c r="G62" s="35"/>
    </row>
    <row r="63" spans="1:7">
      <c r="A63" s="30"/>
      <c r="F63" s="30"/>
      <c r="G63" s="35"/>
    </row>
    <row r="64" spans="1:7">
      <c r="A64" s="30"/>
      <c r="F64" s="30"/>
      <c r="G64" s="35"/>
    </row>
    <row r="65" spans="1:7">
      <c r="A65" s="30"/>
      <c r="F65" s="30"/>
      <c r="G65" s="35"/>
    </row>
    <row r="66" spans="1:7">
      <c r="A66" s="30"/>
      <c r="F66" s="30"/>
      <c r="G66" s="35"/>
    </row>
    <row r="67" spans="1:7">
      <c r="A67" s="30"/>
      <c r="F67" s="30"/>
      <c r="G67" s="35"/>
    </row>
    <row r="68" spans="1:7">
      <c r="A68" s="30"/>
      <c r="F68" s="30"/>
      <c r="G68" s="35"/>
    </row>
    <row r="69" spans="1:7">
      <c r="A69" s="30"/>
      <c r="F69" s="30"/>
      <c r="G69" s="35"/>
    </row>
    <row r="70" spans="1:7">
      <c r="A70" s="30"/>
      <c r="F70" s="30"/>
      <c r="G70" s="35"/>
    </row>
    <row r="71" spans="1:7">
      <c r="A71" s="30"/>
      <c r="F71" s="30"/>
      <c r="G71" s="35"/>
    </row>
    <row r="72" spans="1:7">
      <c r="A72" s="30"/>
      <c r="F72" s="30"/>
      <c r="G72" s="35"/>
    </row>
    <row r="73" spans="1:7">
      <c r="A73" s="30"/>
      <c r="F73" s="30"/>
      <c r="G73" s="35"/>
    </row>
    <row r="74" spans="1:7">
      <c r="A74" s="30"/>
      <c r="F74" s="30"/>
      <c r="G74" s="35"/>
    </row>
    <row r="75" spans="1:7">
      <c r="A75" s="30"/>
      <c r="F75" s="30"/>
      <c r="G75" s="35"/>
    </row>
    <row r="76" spans="1:7">
      <c r="A76" s="30"/>
      <c r="F76" s="30"/>
      <c r="G76" s="35"/>
    </row>
    <row r="77" spans="1:7">
      <c r="A77" s="30"/>
      <c r="F77" s="30"/>
      <c r="G77" s="35"/>
    </row>
    <row r="78" spans="1:7">
      <c r="A78" s="30"/>
      <c r="F78" s="30"/>
      <c r="G78" s="35"/>
    </row>
    <row r="79" spans="1:7">
      <c r="A79" s="30"/>
      <c r="F79" s="30"/>
      <c r="G79" s="35"/>
    </row>
    <row r="80" spans="1:7">
      <c r="A80" s="30"/>
      <c r="F80" s="30"/>
      <c r="G80" s="35"/>
    </row>
    <row r="81" spans="1:7">
      <c r="A81" s="30"/>
      <c r="F81" s="30"/>
      <c r="G81" s="35"/>
    </row>
    <row r="82" spans="1:7">
      <c r="A82" s="30"/>
      <c r="F82" s="30"/>
      <c r="G82" s="35"/>
    </row>
    <row r="83" spans="1:7">
      <c r="A83" s="30"/>
      <c r="F83" s="30"/>
      <c r="G83" s="35"/>
    </row>
    <row r="84" spans="1:7">
      <c r="A84" s="30"/>
      <c r="F84" s="30"/>
      <c r="G84" s="35"/>
    </row>
    <row r="85" spans="1:7">
      <c r="A85" s="30"/>
      <c r="F85" s="30"/>
      <c r="G85" s="35"/>
    </row>
    <row r="86" spans="1:7">
      <c r="A86" s="30"/>
      <c r="F86" s="30"/>
      <c r="G86" s="35"/>
    </row>
    <row r="87" spans="1:7">
      <c r="A87" s="30"/>
      <c r="F87" s="30"/>
      <c r="G87" s="35"/>
    </row>
    <row r="88" spans="1:7">
      <c r="A88" s="30"/>
      <c r="F88" s="30"/>
      <c r="G88" s="35"/>
    </row>
    <row r="89" spans="1:7">
      <c r="A89" s="30"/>
      <c r="F89" s="30"/>
      <c r="G89" s="35"/>
    </row>
    <row r="90" spans="1:7">
      <c r="A90" s="30"/>
      <c r="F90" s="30"/>
      <c r="G90" s="35"/>
    </row>
    <row r="91" spans="1:7">
      <c r="A91" s="30"/>
      <c r="F91" s="30"/>
      <c r="G91" s="35"/>
    </row>
    <row r="92" spans="1:7">
      <c r="A92" s="30"/>
      <c r="F92" s="30"/>
      <c r="G92" s="35"/>
    </row>
    <row r="93" spans="1:7">
      <c r="A93" s="30"/>
      <c r="F93" s="30"/>
      <c r="G93" s="35"/>
    </row>
    <row r="94" spans="1:7">
      <c r="A94" s="30"/>
      <c r="F94" s="30"/>
      <c r="G94" s="35"/>
    </row>
    <row r="95" spans="1:7">
      <c r="A95" s="30"/>
      <c r="F95" s="30"/>
      <c r="G95" s="35"/>
    </row>
    <row r="96" spans="1:7">
      <c r="A96" s="30"/>
      <c r="F96" s="30"/>
      <c r="G96" s="35"/>
    </row>
    <row r="97" spans="1:7">
      <c r="A97" s="30"/>
      <c r="F97" s="30"/>
      <c r="G97" s="35"/>
    </row>
    <row r="98" spans="1:7">
      <c r="A98" s="30"/>
      <c r="F98" s="30"/>
      <c r="G98" s="35"/>
    </row>
    <row r="99" spans="1:7">
      <c r="A99" s="30"/>
      <c r="F99" s="30"/>
      <c r="G99" s="35"/>
    </row>
    <row r="100" spans="1:7">
      <c r="A100" s="30"/>
      <c r="F100" s="30"/>
      <c r="G100" s="35"/>
    </row>
    <row r="101" spans="1:7">
      <c r="A101" s="30"/>
      <c r="F101" s="30"/>
      <c r="G101" s="35"/>
    </row>
    <row r="102" spans="1:7">
      <c r="A102" s="30"/>
      <c r="F102" s="30"/>
      <c r="G102" s="35"/>
    </row>
    <row r="103" spans="1:7">
      <c r="A103" s="30"/>
      <c r="F103" s="30"/>
      <c r="G103" s="35"/>
    </row>
    <row r="104" spans="1:7">
      <c r="A104" s="30"/>
      <c r="F104" s="30"/>
      <c r="G104" s="35"/>
    </row>
    <row r="105" spans="1:7">
      <c r="A105" s="30"/>
      <c r="F105" s="30"/>
      <c r="G105" s="35"/>
    </row>
    <row r="106" spans="1:7">
      <c r="A106" s="30"/>
      <c r="F106" s="30"/>
      <c r="G106" s="35"/>
    </row>
    <row r="107" spans="1:7">
      <c r="A107" s="30"/>
      <c r="F107" s="30"/>
      <c r="G107" s="35"/>
    </row>
    <row r="108" spans="1:7">
      <c r="A108" s="30"/>
      <c r="F108" s="30"/>
      <c r="G108" s="35"/>
    </row>
    <row r="109" spans="1:7">
      <c r="A109" s="30"/>
      <c r="F109" s="30"/>
      <c r="G109" s="35"/>
    </row>
    <row r="110" spans="1:7">
      <c r="A110" s="30"/>
      <c r="F110" s="30"/>
      <c r="G110" s="35"/>
    </row>
    <row r="111" spans="1:7">
      <c r="A111" s="30"/>
      <c r="F111" s="30"/>
      <c r="G111" s="35"/>
    </row>
    <row r="112" spans="1:7">
      <c r="A112" s="30"/>
      <c r="F112" s="30"/>
      <c r="G112" s="35"/>
    </row>
    <row r="113" spans="1:7">
      <c r="A113" s="30"/>
      <c r="F113" s="30"/>
      <c r="G113" s="35"/>
    </row>
    <row r="114" spans="1:7">
      <c r="A114" s="30"/>
      <c r="F114" s="30"/>
      <c r="G114" s="35"/>
    </row>
    <row r="115" spans="1:7">
      <c r="A115" s="30"/>
      <c r="F115" s="30"/>
      <c r="G115" s="35"/>
    </row>
    <row r="116" spans="1:7">
      <c r="A116" s="30"/>
      <c r="F116" s="30"/>
      <c r="G116" s="35"/>
    </row>
    <row r="117" spans="1:7">
      <c r="A117" s="30"/>
      <c r="F117" s="30"/>
      <c r="G117" s="35"/>
    </row>
    <row r="118" spans="1:7">
      <c r="A118" s="30"/>
      <c r="F118" s="30"/>
      <c r="G118" s="35"/>
    </row>
    <row r="119" spans="1:7">
      <c r="A119" s="30"/>
      <c r="F119" s="30"/>
      <c r="G119" s="35"/>
    </row>
    <row r="120" spans="1:7">
      <c r="A120" s="30"/>
      <c r="F120" s="30"/>
      <c r="G120" s="35"/>
    </row>
    <row r="121" spans="1:7">
      <c r="A121" s="30"/>
      <c r="F121" s="30"/>
      <c r="G121" s="35"/>
    </row>
    <row r="122" spans="1:7">
      <c r="A122" s="30"/>
      <c r="F122" s="30"/>
      <c r="G122" s="35"/>
    </row>
    <row r="123" spans="1:7">
      <c r="A123" s="30"/>
      <c r="F123" s="30"/>
      <c r="G123" s="35"/>
    </row>
    <row r="124" spans="1:7">
      <c r="A124" s="30"/>
      <c r="F124" s="30"/>
      <c r="G124" s="35"/>
    </row>
    <row r="125" spans="1:7">
      <c r="A125" s="30"/>
      <c r="F125" s="30"/>
      <c r="G125" s="35"/>
    </row>
    <row r="126" spans="1:7">
      <c r="A126" s="30"/>
      <c r="F126" s="30"/>
      <c r="G126" s="35"/>
    </row>
    <row r="127" spans="1:7">
      <c r="A127" s="30"/>
      <c r="F127" s="30"/>
      <c r="G127" s="35"/>
    </row>
    <row r="128" spans="1:7">
      <c r="A128" s="30"/>
      <c r="F128" s="30"/>
      <c r="G128" s="35"/>
    </row>
    <row r="129" spans="1:7">
      <c r="A129" s="30"/>
      <c r="F129" s="30"/>
      <c r="G129" s="35"/>
    </row>
    <row r="130" spans="1:7">
      <c r="A130" s="30"/>
      <c r="F130" s="30"/>
      <c r="G130" s="35"/>
    </row>
    <row r="131" spans="1:7">
      <c r="A131" s="30"/>
      <c r="F131" s="30"/>
      <c r="G131" s="35"/>
    </row>
    <row r="132" spans="1:7">
      <c r="A132" s="30"/>
      <c r="F132" s="30"/>
      <c r="G132" s="35"/>
    </row>
    <row r="133" spans="1:7">
      <c r="A133" s="30"/>
      <c r="F133" s="30"/>
      <c r="G133" s="35"/>
    </row>
    <row r="134" spans="1:7">
      <c r="A134" s="30"/>
      <c r="F134" s="30"/>
      <c r="G134" s="35"/>
    </row>
    <row r="135" spans="1:7">
      <c r="A135" s="30"/>
      <c r="F135" s="30"/>
      <c r="G135" s="35"/>
    </row>
    <row r="136" spans="1:7">
      <c r="A136" s="30"/>
      <c r="F136" s="30"/>
      <c r="G136" s="35"/>
    </row>
    <row r="137" spans="1:7">
      <c r="A137" s="30"/>
      <c r="F137" s="30"/>
      <c r="G137" s="35"/>
    </row>
    <row r="138" spans="1:7">
      <c r="A138" s="30"/>
      <c r="F138" s="30"/>
      <c r="G138" s="35"/>
    </row>
    <row r="139" spans="1:7">
      <c r="A139" s="30"/>
      <c r="F139" s="30"/>
      <c r="G139" s="35"/>
    </row>
    <row r="140" spans="1:7">
      <c r="A140" s="30"/>
      <c r="F140" s="30"/>
      <c r="G140" s="35"/>
    </row>
    <row r="141" spans="1:7">
      <c r="A141" s="30"/>
      <c r="F141" s="30"/>
      <c r="G141" s="35"/>
    </row>
    <row r="142" spans="1:7">
      <c r="A142" s="30"/>
      <c r="F142" s="30"/>
      <c r="G142" s="35"/>
    </row>
    <row r="143" spans="1:7">
      <c r="A143" s="30"/>
      <c r="F143" s="30"/>
      <c r="G143" s="35"/>
    </row>
    <row r="144" spans="1:7">
      <c r="A144" s="30"/>
      <c r="F144" s="30"/>
      <c r="G144" s="35"/>
    </row>
    <row r="145" spans="1:7">
      <c r="A145" s="30"/>
      <c r="F145" s="30"/>
      <c r="G145" s="35"/>
    </row>
    <row r="146" spans="1:7">
      <c r="A146" s="30"/>
      <c r="F146" s="30"/>
      <c r="G146" s="35"/>
    </row>
    <row r="147" spans="1:7">
      <c r="A147" s="30"/>
      <c r="F147" s="30"/>
      <c r="G147" s="35"/>
    </row>
    <row r="148" spans="1:7">
      <c r="A148" s="30"/>
      <c r="F148" s="30"/>
      <c r="G148" s="35"/>
    </row>
    <row r="149" spans="1:7">
      <c r="A149" s="30"/>
      <c r="F149" s="30"/>
      <c r="G149" s="35"/>
    </row>
    <row r="150" spans="1:7">
      <c r="A150" s="30"/>
      <c r="F150" s="30"/>
      <c r="G150" s="35"/>
    </row>
    <row r="151" spans="1:7">
      <c r="A151" s="30"/>
      <c r="F151" s="30"/>
      <c r="G151" s="35"/>
    </row>
    <row r="152" spans="1:7">
      <c r="A152" s="30"/>
      <c r="F152" s="30"/>
      <c r="G152" s="35"/>
    </row>
    <row r="153" spans="1:7">
      <c r="A153" s="30"/>
      <c r="F153" s="30"/>
      <c r="G153" s="35"/>
    </row>
    <row r="154" spans="1:7">
      <c r="A154" s="30"/>
      <c r="F154" s="30"/>
      <c r="G154" s="35"/>
    </row>
    <row r="155" spans="1:7">
      <c r="A155" s="30"/>
      <c r="F155" s="30"/>
      <c r="G155" s="35"/>
    </row>
    <row r="156" spans="1:7">
      <c r="A156" s="30"/>
      <c r="F156" s="30"/>
      <c r="G156" s="35"/>
    </row>
    <row r="157" spans="1:7">
      <c r="A157" s="30"/>
      <c r="F157" s="30"/>
      <c r="G157" s="35"/>
    </row>
    <row r="158" spans="1:7">
      <c r="A158" s="30"/>
      <c r="F158" s="30"/>
      <c r="G158" s="35"/>
    </row>
    <row r="159" spans="1:7">
      <c r="A159" s="30"/>
      <c r="F159" s="30"/>
      <c r="G159" s="35"/>
    </row>
    <row r="160" spans="1:7">
      <c r="A160" s="30"/>
      <c r="F160" s="30"/>
      <c r="G160" s="35"/>
    </row>
    <row r="161" spans="1:7">
      <c r="A161" s="30"/>
      <c r="F161" s="30"/>
      <c r="G161" s="35"/>
    </row>
    <row r="162" spans="1:7">
      <c r="A162" s="30"/>
      <c r="F162" s="30"/>
      <c r="G162" s="35"/>
    </row>
    <row r="163" spans="1:7">
      <c r="A163" s="30"/>
      <c r="F163" s="30"/>
      <c r="G163" s="35"/>
    </row>
    <row r="164" spans="1:7">
      <c r="A164" s="30"/>
      <c r="F164" s="30"/>
      <c r="G164" s="35"/>
    </row>
    <row r="165" spans="1:7">
      <c r="A165" s="30"/>
      <c r="F165" s="30"/>
      <c r="G165" s="35"/>
    </row>
    <row r="166" spans="1:7">
      <c r="A166" s="30"/>
      <c r="F166" s="30"/>
      <c r="G166" s="35"/>
    </row>
    <row r="167" spans="1:7">
      <c r="A167" s="30"/>
      <c r="F167" s="30"/>
      <c r="G167" s="35"/>
    </row>
    <row r="168" spans="1:7">
      <c r="A168" s="30"/>
      <c r="F168" s="30"/>
      <c r="G168" s="35"/>
    </row>
    <row r="169" spans="1:7">
      <c r="A169" s="30"/>
      <c r="F169" s="30"/>
      <c r="G169" s="35"/>
    </row>
    <row r="170" spans="1:7">
      <c r="A170" s="30"/>
      <c r="F170" s="30"/>
      <c r="G170" s="35"/>
    </row>
    <row r="171" spans="1:7">
      <c r="A171" s="30"/>
      <c r="F171" s="30"/>
      <c r="G171" s="35"/>
    </row>
    <row r="172" spans="1:7">
      <c r="A172" s="30"/>
      <c r="F172" s="30"/>
      <c r="G172" s="35"/>
    </row>
    <row r="173" spans="1:7">
      <c r="A173" s="30"/>
      <c r="F173" s="30"/>
      <c r="G173" s="35"/>
    </row>
    <row r="174" spans="1:7">
      <c r="A174" s="30"/>
      <c r="F174" s="30"/>
      <c r="G174" s="35"/>
    </row>
    <row r="175" spans="1:7">
      <c r="A175" s="30"/>
      <c r="F175" s="30"/>
      <c r="G175" s="35"/>
    </row>
    <row r="176" spans="1:7">
      <c r="A176" s="30"/>
      <c r="F176" s="30"/>
      <c r="G176" s="35"/>
    </row>
    <row r="177" spans="1:7">
      <c r="A177" s="30"/>
      <c r="F177" s="30"/>
      <c r="G177" s="35"/>
    </row>
    <row r="178" spans="1:7">
      <c r="A178" s="30"/>
      <c r="F178" s="30"/>
      <c r="G178" s="35"/>
    </row>
    <row r="179" spans="1:7">
      <c r="A179" s="30"/>
      <c r="F179" s="30"/>
      <c r="G179" s="35"/>
    </row>
    <row r="180" spans="1:7">
      <c r="A180" s="30"/>
      <c r="F180" s="30"/>
      <c r="G180" s="35"/>
    </row>
    <row r="181" spans="1:7">
      <c r="A181" s="30"/>
      <c r="F181" s="30"/>
      <c r="G181" s="35"/>
    </row>
    <row r="182" spans="1:7">
      <c r="A182" s="30"/>
      <c r="F182" s="30"/>
      <c r="G182" s="35"/>
    </row>
    <row r="183" spans="1:7">
      <c r="A183" s="30"/>
      <c r="F183" s="30"/>
      <c r="G183" s="35"/>
    </row>
    <row r="184" spans="1:7">
      <c r="A184" s="30"/>
      <c r="F184" s="30"/>
      <c r="G184" s="35"/>
    </row>
    <row r="185" spans="1:7">
      <c r="A185" s="30"/>
      <c r="F185" s="30"/>
      <c r="G185" s="35"/>
    </row>
    <row r="186" spans="1:7">
      <c r="A186" s="30"/>
      <c r="F186" s="30"/>
      <c r="G186" s="35"/>
    </row>
    <row r="187" spans="1:7">
      <c r="A187" s="30"/>
      <c r="F187" s="30"/>
      <c r="G187" s="35"/>
    </row>
    <row r="188" spans="1:7">
      <c r="A188" s="30"/>
      <c r="F188" s="30"/>
      <c r="G188" s="35"/>
    </row>
    <row r="189" spans="1:7">
      <c r="A189" s="30"/>
      <c r="F189" s="30"/>
      <c r="G189" s="35"/>
    </row>
    <row r="190" spans="1:7">
      <c r="A190" s="30"/>
      <c r="F190" s="30"/>
      <c r="G190" s="35"/>
    </row>
    <row r="191" spans="1:7">
      <c r="A191" s="30"/>
      <c r="F191" s="30"/>
      <c r="G191" s="35"/>
    </row>
    <row r="192" spans="1:7">
      <c r="A192" s="30"/>
      <c r="F192" s="30"/>
      <c r="G192" s="35"/>
    </row>
    <row r="193" spans="1:7">
      <c r="A193" s="30"/>
      <c r="F193" s="30"/>
      <c r="G193" s="35"/>
    </row>
    <row r="194" spans="1:7">
      <c r="A194" s="30"/>
      <c r="F194" s="30"/>
      <c r="G194" s="35"/>
    </row>
    <row r="195" spans="1:7">
      <c r="A195" s="30"/>
      <c r="F195" s="30"/>
      <c r="G195" s="35"/>
    </row>
    <row r="196" spans="1:7">
      <c r="A196" s="30"/>
      <c r="F196" s="30"/>
      <c r="G196" s="35"/>
    </row>
    <row r="197" spans="1:7">
      <c r="A197" s="30"/>
      <c r="F197" s="30"/>
      <c r="G197" s="35"/>
    </row>
    <row r="198" spans="1:7">
      <c r="A198" s="30"/>
      <c r="F198" s="30"/>
      <c r="G198" s="35"/>
    </row>
    <row r="199" spans="1:7">
      <c r="A199" s="30"/>
      <c r="F199" s="30"/>
      <c r="G199" s="35"/>
    </row>
    <row r="200" spans="1:7">
      <c r="A200" s="30"/>
      <c r="F200" s="30"/>
      <c r="G200" s="35"/>
    </row>
    <row r="201" spans="1:7">
      <c r="A201" s="30"/>
      <c r="F201" s="30"/>
      <c r="G201" s="35"/>
    </row>
    <row r="202" spans="1:7">
      <c r="A202" s="30"/>
      <c r="F202" s="30"/>
      <c r="G202" s="35"/>
    </row>
    <row r="203" spans="1:7">
      <c r="A203" s="30"/>
      <c r="F203" s="30"/>
      <c r="G203" s="35"/>
    </row>
    <row r="204" spans="1:7">
      <c r="A204" s="30"/>
      <c r="F204" s="30"/>
      <c r="G204" s="35"/>
    </row>
    <row r="205" spans="1:7">
      <c r="A205" s="30"/>
      <c r="F205" s="30"/>
      <c r="G205" s="35"/>
    </row>
    <row r="206" spans="1:7">
      <c r="A206" s="30"/>
      <c r="F206" s="30"/>
      <c r="G206" s="35"/>
    </row>
    <row r="207" spans="1:7">
      <c r="A207" s="30"/>
      <c r="F207" s="30"/>
      <c r="G207" s="35"/>
    </row>
    <row r="208" spans="1:7">
      <c r="A208" s="30"/>
      <c r="F208" s="30"/>
      <c r="G208" s="35"/>
    </row>
    <row r="209" spans="1:7">
      <c r="A209" s="30"/>
      <c r="F209" s="30"/>
      <c r="G209" s="35"/>
    </row>
    <row r="210" spans="1:7">
      <c r="A210" s="30"/>
      <c r="F210" s="30"/>
      <c r="G210" s="35"/>
    </row>
    <row r="211" spans="1:7">
      <c r="A211" s="30"/>
      <c r="F211" s="30"/>
      <c r="G211" s="35"/>
    </row>
    <row r="212" spans="1:7">
      <c r="A212" s="30"/>
      <c r="F212" s="30"/>
      <c r="G212" s="35"/>
    </row>
    <row r="213" spans="1:7">
      <c r="A213" s="30"/>
      <c r="F213" s="30"/>
      <c r="G213" s="35"/>
    </row>
    <row r="214" spans="1:7">
      <c r="A214" s="30"/>
      <c r="F214" s="30"/>
      <c r="G214" s="35"/>
    </row>
    <row r="215" spans="1:7">
      <c r="A215" s="30"/>
      <c r="F215" s="30"/>
      <c r="G215" s="35"/>
    </row>
    <row r="216" spans="1:7">
      <c r="A216" s="30"/>
      <c r="F216" s="30"/>
      <c r="G216" s="35"/>
    </row>
    <row r="217" spans="1:7">
      <c r="A217" s="30"/>
      <c r="F217" s="30"/>
      <c r="G217" s="35"/>
    </row>
    <row r="218" spans="1:7">
      <c r="A218" s="30"/>
      <c r="F218" s="30"/>
      <c r="G218" s="35"/>
    </row>
    <row r="219" spans="1:7">
      <c r="A219" s="30"/>
      <c r="F219" s="30"/>
      <c r="G219" s="35"/>
    </row>
    <row r="220" spans="1:7">
      <c r="A220" s="30"/>
      <c r="F220" s="30"/>
      <c r="G220" s="35"/>
    </row>
    <row r="221" spans="1:7">
      <c r="A221" s="30"/>
      <c r="F221" s="30"/>
      <c r="G221" s="35"/>
    </row>
    <row r="222" spans="1:7">
      <c r="A222" s="30"/>
      <c r="F222" s="30"/>
      <c r="G222" s="35"/>
    </row>
    <row r="223" spans="1:7">
      <c r="A223" s="30"/>
      <c r="F223" s="30"/>
      <c r="G223" s="35"/>
    </row>
    <row r="224" spans="1:7">
      <c r="A224" s="30"/>
      <c r="F224" s="30"/>
      <c r="G224" s="35"/>
    </row>
    <row r="225" spans="1:7">
      <c r="A225" s="30"/>
      <c r="F225" s="30"/>
      <c r="G225" s="35"/>
    </row>
    <row r="226" spans="1:7">
      <c r="A226" s="30"/>
      <c r="F226" s="30"/>
      <c r="G226" s="35"/>
    </row>
    <row r="227" spans="1:7">
      <c r="A227" s="30"/>
      <c r="F227" s="30"/>
      <c r="G227" s="35"/>
    </row>
    <row r="228" spans="1:7">
      <c r="A228" s="30"/>
      <c r="F228" s="30"/>
      <c r="G228" s="35"/>
    </row>
    <row r="229" spans="1:7">
      <c r="A229" s="30"/>
      <c r="F229" s="30"/>
      <c r="G229" s="35"/>
    </row>
    <row r="230" spans="1:7">
      <c r="A230" s="30"/>
      <c r="F230" s="30"/>
      <c r="G230" s="35"/>
    </row>
    <row r="231" spans="1:7">
      <c r="A231" s="30"/>
      <c r="F231" s="30"/>
      <c r="G231" s="35"/>
    </row>
    <row r="232" spans="1:7">
      <c r="A232" s="30"/>
      <c r="F232" s="30"/>
      <c r="G232" s="35"/>
    </row>
    <row r="233" spans="1:7">
      <c r="A233" s="30"/>
      <c r="F233" s="30"/>
      <c r="G233" s="35"/>
    </row>
    <row r="234" spans="1:7">
      <c r="A234" s="30"/>
      <c r="F234" s="30"/>
      <c r="G234" s="35"/>
    </row>
    <row r="235" spans="1:7">
      <c r="A235" s="30"/>
      <c r="F235" s="30"/>
      <c r="G235" s="35"/>
    </row>
    <row r="236" spans="1:7">
      <c r="A236" s="30"/>
      <c r="F236" s="30"/>
      <c r="G236" s="35"/>
    </row>
    <row r="237" spans="1:7">
      <c r="A237" s="30"/>
      <c r="F237" s="30"/>
      <c r="G237" s="35"/>
    </row>
    <row r="238" spans="1:7">
      <c r="A238" s="30"/>
      <c r="F238" s="30"/>
      <c r="G238" s="35"/>
    </row>
    <row r="239" spans="1:7">
      <c r="A239" s="30"/>
      <c r="F239" s="30"/>
      <c r="G239" s="35"/>
    </row>
    <row r="240" spans="1:7">
      <c r="A240" s="30"/>
      <c r="F240" s="30"/>
      <c r="G240" s="35"/>
    </row>
    <row r="241" spans="1:7">
      <c r="A241" s="30"/>
      <c r="F241" s="30"/>
      <c r="G241" s="35"/>
    </row>
    <row r="242" spans="1:7">
      <c r="A242" s="30"/>
      <c r="F242" s="30"/>
      <c r="G242" s="35"/>
    </row>
    <row r="243" spans="1:7">
      <c r="A243" s="30"/>
      <c r="F243" s="30"/>
      <c r="G243" s="35"/>
    </row>
    <row r="244" spans="1:7">
      <c r="A244" s="30"/>
      <c r="F244" s="30"/>
      <c r="G244" s="35"/>
    </row>
    <row r="245" spans="1:7">
      <c r="A245" s="30"/>
      <c r="F245" s="30"/>
      <c r="G245" s="35"/>
    </row>
    <row r="246" spans="1:7">
      <c r="A246" s="30"/>
      <c r="F246" s="30"/>
      <c r="G246" s="35"/>
    </row>
    <row r="247" spans="1:7">
      <c r="A247" s="30"/>
      <c r="F247" s="30"/>
      <c r="G247" s="35"/>
    </row>
    <row r="248" spans="1:7">
      <c r="A248" s="30"/>
      <c r="F248" s="30"/>
      <c r="G248" s="35"/>
    </row>
    <row r="249" spans="1:7">
      <c r="A249" s="30"/>
      <c r="F249" s="30"/>
      <c r="G249" s="35"/>
    </row>
    <row r="250" spans="1:7">
      <c r="A250" s="30"/>
      <c r="F250" s="30"/>
      <c r="G250" s="35"/>
    </row>
    <row r="251" spans="1:7">
      <c r="A251" s="30"/>
      <c r="F251" s="30"/>
      <c r="G251" s="35"/>
    </row>
    <row r="252" spans="1:7">
      <c r="A252" s="30"/>
      <c r="F252" s="30"/>
      <c r="G252" s="35"/>
    </row>
    <row r="253" spans="1:7">
      <c r="A253" s="30"/>
      <c r="F253" s="30"/>
      <c r="G253" s="35"/>
    </row>
    <row r="254" spans="1:7">
      <c r="A254" s="30"/>
      <c r="F254" s="30"/>
      <c r="G254" s="35"/>
    </row>
    <row r="255" spans="1:7">
      <c r="A255" s="30"/>
      <c r="F255" s="30"/>
      <c r="G255" s="35"/>
    </row>
    <row r="256" spans="1:7">
      <c r="A256" s="30"/>
      <c r="F256" s="30"/>
      <c r="G256" s="35"/>
    </row>
    <row r="257" spans="1:7">
      <c r="A257" s="30"/>
      <c r="F257" s="30"/>
      <c r="G257" s="35"/>
    </row>
    <row r="258" spans="1:7">
      <c r="A258" s="30"/>
      <c r="F258" s="30"/>
      <c r="G258" s="35"/>
    </row>
    <row r="259" spans="1:7">
      <c r="A259" s="30"/>
      <c r="F259" s="30"/>
      <c r="G259" s="35"/>
    </row>
    <row r="260" spans="1:7">
      <c r="A260" s="30"/>
      <c r="F260" s="30"/>
      <c r="G260" s="35"/>
    </row>
    <row r="261" spans="1:7">
      <c r="A261" s="30"/>
      <c r="F261" s="30"/>
      <c r="G261" s="35"/>
    </row>
    <row r="262" spans="1:7">
      <c r="A262" s="30"/>
      <c r="F262" s="30"/>
      <c r="G262" s="35"/>
    </row>
    <row r="263" spans="1:7">
      <c r="A263" s="30"/>
      <c r="F263" s="30"/>
      <c r="G263" s="35"/>
    </row>
    <row r="264" spans="1:7">
      <c r="A264" s="30"/>
      <c r="F264" s="30"/>
      <c r="G264" s="35"/>
    </row>
    <row r="265" spans="1:7">
      <c r="A265" s="30"/>
      <c r="F265" s="30"/>
      <c r="G265" s="35"/>
    </row>
    <row r="266" spans="1:7">
      <c r="A266" s="30"/>
      <c r="F266" s="30"/>
      <c r="G266" s="35"/>
    </row>
    <row r="267" spans="1:7">
      <c r="A267" s="30"/>
      <c r="F267" s="30"/>
      <c r="G267" s="35"/>
    </row>
    <row r="268" spans="1:7">
      <c r="A268" s="30"/>
      <c r="F268" s="30"/>
      <c r="G268" s="35"/>
    </row>
    <row r="269" spans="1:7">
      <c r="A269" s="30"/>
      <c r="F269" s="30"/>
      <c r="G269" s="35"/>
    </row>
    <row r="270" spans="1:7">
      <c r="A270" s="30"/>
      <c r="F270" s="30"/>
      <c r="G270" s="35"/>
    </row>
    <row r="271" spans="1:7">
      <c r="A271" s="30"/>
      <c r="F271" s="30"/>
      <c r="G271" s="35"/>
    </row>
    <row r="272" spans="1:7">
      <c r="A272" s="30"/>
      <c r="F272" s="30"/>
      <c r="G272" s="35"/>
    </row>
    <row r="273" spans="1:7">
      <c r="A273" s="30"/>
      <c r="F273" s="30"/>
      <c r="G273" s="35"/>
    </row>
    <row r="274" spans="1:7">
      <c r="A274" s="30"/>
      <c r="F274" s="30"/>
      <c r="G274" s="35"/>
    </row>
    <row r="275" spans="1:7">
      <c r="A275" s="30"/>
      <c r="F275" s="30"/>
      <c r="G275" s="35"/>
    </row>
    <row r="276" spans="1:7">
      <c r="A276" s="30"/>
      <c r="F276" s="30"/>
      <c r="G276" s="35"/>
    </row>
    <row r="277" spans="1:7">
      <c r="A277" s="30"/>
      <c r="F277" s="30"/>
      <c r="G277" s="35"/>
    </row>
    <row r="278" spans="1:7">
      <c r="A278" s="30"/>
      <c r="F278" s="30"/>
      <c r="G278" s="35"/>
    </row>
    <row r="279" spans="1:7">
      <c r="A279" s="30"/>
      <c r="F279" s="30"/>
      <c r="G279" s="35"/>
    </row>
    <row r="280" spans="1:7">
      <c r="A280" s="30"/>
      <c r="F280" s="30"/>
      <c r="G280" s="35"/>
    </row>
    <row r="281" spans="1:7">
      <c r="A281" s="30"/>
      <c r="F281" s="30"/>
      <c r="G281" s="35"/>
    </row>
    <row r="282" spans="1:7">
      <c r="A282" s="30"/>
      <c r="F282" s="30"/>
      <c r="G282" s="35"/>
    </row>
    <row r="283" spans="1:7">
      <c r="A283" s="30"/>
      <c r="F283" s="30"/>
      <c r="G283" s="35"/>
    </row>
    <row r="284" spans="1:7">
      <c r="A284" s="30"/>
      <c r="F284" s="30"/>
      <c r="G284" s="35"/>
    </row>
    <row r="285" spans="1:7">
      <c r="A285" s="30"/>
      <c r="F285" s="30"/>
      <c r="G285" s="35"/>
    </row>
    <row r="286" spans="1:7">
      <c r="A286" s="30"/>
      <c r="F286" s="30"/>
      <c r="G286" s="35"/>
    </row>
    <row r="287" spans="1:7">
      <c r="A287" s="30"/>
      <c r="F287" s="30"/>
      <c r="G287" s="35"/>
    </row>
    <row r="288" spans="1:7">
      <c r="A288" s="30"/>
      <c r="F288" s="30"/>
      <c r="G288" s="35"/>
    </row>
    <row r="289" spans="1:7">
      <c r="A289" s="30"/>
      <c r="F289" s="30"/>
      <c r="G289" s="35"/>
    </row>
    <row r="290" spans="1:7">
      <c r="A290" s="30"/>
      <c r="F290" s="30"/>
      <c r="G290" s="35"/>
    </row>
    <row r="291" spans="1:7">
      <c r="A291" s="30"/>
      <c r="F291" s="30"/>
      <c r="G291" s="35"/>
    </row>
    <row r="292" spans="1:7">
      <c r="A292" s="30"/>
      <c r="F292" s="30"/>
      <c r="G292" s="35"/>
    </row>
    <row r="293" spans="1:7">
      <c r="A293" s="30"/>
      <c r="F293" s="30"/>
      <c r="G293" s="35"/>
    </row>
    <row r="294" spans="1:7">
      <c r="A294" s="30"/>
      <c r="F294" s="30"/>
      <c r="G294" s="35"/>
    </row>
    <row r="295" spans="1:7">
      <c r="A295" s="30"/>
      <c r="F295" s="30"/>
      <c r="G295" s="35"/>
    </row>
    <row r="296" spans="1:7">
      <c r="A296" s="30"/>
      <c r="F296" s="30"/>
      <c r="G296" s="35"/>
    </row>
    <row r="297" spans="1:7">
      <c r="A297" s="30"/>
      <c r="F297" s="30"/>
      <c r="G297" s="35"/>
    </row>
    <row r="298" spans="1:7">
      <c r="A298" s="30"/>
      <c r="F298" s="30"/>
      <c r="G298" s="35"/>
    </row>
    <row r="299" spans="1:7">
      <c r="A299" s="30"/>
      <c r="F299" s="30"/>
      <c r="G299" s="35"/>
    </row>
    <row r="300" spans="1:7">
      <c r="A300" s="30"/>
      <c r="F300" s="30"/>
      <c r="G300" s="35"/>
    </row>
    <row r="301" spans="1:7">
      <c r="A301" s="30"/>
      <c r="F301" s="30"/>
      <c r="G301" s="35"/>
    </row>
    <row r="302" spans="1:7">
      <c r="A302" s="30"/>
      <c r="F302" s="30"/>
      <c r="G302" s="35"/>
    </row>
    <row r="303" spans="1:7">
      <c r="A303" s="30"/>
      <c r="F303" s="30"/>
      <c r="G303" s="35"/>
    </row>
    <row r="304" spans="1:7">
      <c r="A304" s="30"/>
      <c r="F304" s="30"/>
      <c r="G304" s="35"/>
    </row>
    <row r="305" spans="1:7">
      <c r="A305" s="30"/>
      <c r="F305" s="30"/>
      <c r="G305" s="35"/>
    </row>
    <row r="306" spans="1:7">
      <c r="A306" s="30"/>
      <c r="F306" s="30"/>
      <c r="G306" s="35"/>
    </row>
    <row r="307" spans="1:7">
      <c r="A307" s="30"/>
      <c r="F307" s="30"/>
      <c r="G307" s="35"/>
    </row>
    <row r="308" spans="1:7">
      <c r="A308" s="30"/>
      <c r="F308" s="30"/>
      <c r="G308" s="35"/>
    </row>
    <row r="309" spans="1:7">
      <c r="A309" s="30"/>
      <c r="F309" s="30"/>
      <c r="G309" s="35"/>
    </row>
    <row r="310" spans="1:7">
      <c r="A310" s="30"/>
      <c r="F310" s="30"/>
      <c r="G310" s="35"/>
    </row>
    <row r="311" spans="1:7">
      <c r="A311" s="30"/>
      <c r="F311" s="30"/>
      <c r="G311" s="35"/>
    </row>
    <row r="312" spans="1:7">
      <c r="A312" s="30"/>
      <c r="F312" s="30"/>
      <c r="G312" s="35"/>
    </row>
    <row r="313" spans="1:7">
      <c r="A313" s="30"/>
      <c r="F313" s="30"/>
      <c r="G313" s="35"/>
    </row>
    <row r="314" spans="1:7">
      <c r="A314" s="30"/>
      <c r="F314" s="30"/>
      <c r="G314" s="35"/>
    </row>
    <row r="315" spans="1:7">
      <c r="A315" s="30"/>
      <c r="F315" s="30"/>
      <c r="G315" s="35"/>
    </row>
    <row r="316" spans="1:7">
      <c r="A316" s="30"/>
      <c r="F316" s="30"/>
      <c r="G316" s="35"/>
    </row>
    <row r="317" spans="1:7">
      <c r="A317" s="30"/>
      <c r="F317" s="30"/>
      <c r="G317" s="35"/>
    </row>
    <row r="318" spans="1:7">
      <c r="A318" s="30"/>
      <c r="F318" s="30"/>
      <c r="G318" s="35"/>
    </row>
    <row r="319" spans="1:7">
      <c r="A319" s="30"/>
      <c r="F319" s="30"/>
      <c r="G319" s="35"/>
    </row>
    <row r="320" spans="1:7">
      <c r="A320" s="30"/>
      <c r="F320" s="30"/>
      <c r="G320" s="35"/>
    </row>
    <row r="321" spans="1:7">
      <c r="A321" s="30"/>
      <c r="F321" s="30"/>
      <c r="G321" s="35"/>
    </row>
    <row r="322" spans="1:7">
      <c r="A322" s="30"/>
      <c r="F322" s="30"/>
      <c r="G322" s="35"/>
    </row>
    <row r="323" spans="1:7">
      <c r="A323" s="30"/>
      <c r="F323" s="30"/>
      <c r="G323" s="35"/>
    </row>
    <row r="324" spans="1:7">
      <c r="A324" s="30"/>
      <c r="F324" s="30"/>
      <c r="G324" s="35"/>
    </row>
    <row r="325" spans="1:7">
      <c r="A325" s="30"/>
      <c r="F325" s="30"/>
      <c r="G325" s="35"/>
    </row>
    <row r="326" spans="1:7">
      <c r="A326" s="30"/>
      <c r="F326" s="30"/>
      <c r="G326" s="35"/>
    </row>
    <row r="327" spans="1:7">
      <c r="A327" s="30"/>
      <c r="F327" s="30"/>
      <c r="G327" s="35"/>
    </row>
    <row r="328" spans="1:7">
      <c r="A328" s="30"/>
      <c r="F328" s="30"/>
      <c r="G328" s="35"/>
    </row>
    <row r="329" spans="1:7">
      <c r="A329" s="30"/>
      <c r="F329" s="30"/>
      <c r="G329" s="35"/>
    </row>
    <row r="330" spans="1:7">
      <c r="A330" s="30"/>
      <c r="F330" s="30"/>
      <c r="G330" s="35"/>
    </row>
    <row r="331" spans="1:7">
      <c r="A331" s="30"/>
      <c r="F331" s="30"/>
      <c r="G331" s="35"/>
    </row>
    <row r="332" spans="1:7">
      <c r="A332" s="30"/>
      <c r="F332" s="30"/>
      <c r="G332" s="35"/>
    </row>
    <row r="333" spans="1:7">
      <c r="A333" s="30"/>
      <c r="F333" s="30"/>
      <c r="G333" s="35"/>
    </row>
    <row r="334" spans="1:7">
      <c r="A334" s="30"/>
      <c r="F334" s="30"/>
      <c r="G334" s="35"/>
    </row>
    <row r="335" spans="1:7">
      <c r="A335" s="30"/>
      <c r="F335" s="30"/>
      <c r="G335" s="35"/>
    </row>
    <row r="336" spans="1:7">
      <c r="A336" s="30"/>
      <c r="F336" s="30"/>
      <c r="G336" s="35"/>
    </row>
    <row r="337" spans="1:7">
      <c r="A337" s="30"/>
      <c r="F337" s="30"/>
      <c r="G337" s="35"/>
    </row>
    <row r="338" spans="1:7">
      <c r="A338" s="30"/>
      <c r="F338" s="30"/>
      <c r="G338" s="35"/>
    </row>
    <row r="339" spans="1:7">
      <c r="F339" s="30"/>
      <c r="G339" s="35"/>
    </row>
  </sheetData>
  <mergeCells count="2">
    <mergeCell ref="A5:A13"/>
    <mergeCell ref="A15:A16"/>
  </mergeCells>
  <pageMargins left="0.7" right="0.7" top="0.75" bottom="0.75" header="0.3" footer="0.3"/>
  <pageSetup scale="67" orientation="portrait" horizontalDpi="0" verticalDpi="0" r:id="rId1"/>
</worksheet>
</file>

<file path=xl/worksheets/sheet9.xml><?xml version="1.0" encoding="utf-8"?>
<worksheet xmlns="http://schemas.openxmlformats.org/spreadsheetml/2006/main" xmlns:r="http://schemas.openxmlformats.org/officeDocument/2006/relationships">
  <sheetPr>
    <pageSetUpPr fitToPage="1"/>
  </sheetPr>
  <dimension ref="A1:L341"/>
  <sheetViews>
    <sheetView workbookViewId="0">
      <selection activeCell="A18" sqref="A18"/>
    </sheetView>
  </sheetViews>
  <sheetFormatPr defaultRowHeight="15"/>
  <cols>
    <col min="1" max="1" width="46.85546875" style="41" customWidth="1"/>
    <col min="2" max="2" width="3.140625" style="30" customWidth="1"/>
    <col min="3" max="3" width="29.28515625" style="41" customWidth="1"/>
    <col min="4" max="4" width="9.5703125" style="56" bestFit="1" customWidth="1"/>
    <col min="5" max="5" width="11.140625" style="26" customWidth="1"/>
    <col min="6" max="6" width="9.140625" style="33" customWidth="1"/>
    <col min="7" max="7" width="9.140625" style="34" customWidth="1"/>
    <col min="8" max="8" width="9.140625" style="30"/>
    <col min="9" max="12" width="9.140625" style="5"/>
  </cols>
  <sheetData>
    <row r="1" spans="1:10" s="5" customFormat="1" ht="15" customHeight="1">
      <c r="A1" s="30"/>
      <c r="B1" s="30"/>
      <c r="C1" s="30"/>
      <c r="D1" s="35"/>
      <c r="E1" s="26"/>
      <c r="F1" s="33"/>
      <c r="G1" s="34"/>
      <c r="H1" s="30"/>
    </row>
    <row r="2" spans="1:10">
      <c r="A2" s="49" t="s">
        <v>49</v>
      </c>
      <c r="B2" s="50"/>
      <c r="C2" s="40" t="s">
        <v>37</v>
      </c>
      <c r="D2" s="14">
        <v>0.05</v>
      </c>
      <c r="F2" s="27"/>
      <c r="G2" s="28"/>
      <c r="H2" s="29"/>
      <c r="I2" s="10"/>
    </row>
    <row r="3" spans="1:10">
      <c r="A3" s="51"/>
      <c r="B3" s="50"/>
      <c r="C3" s="40" t="s">
        <v>51</v>
      </c>
      <c r="D3" s="45">
        <v>0</v>
      </c>
      <c r="F3" s="27" t="str">
        <f>ADDRESS(3,3)</f>
        <v>$C$3</v>
      </c>
      <c r="G3" s="28" t="str">
        <f>ADDRESS(3,4)</f>
        <v>$D$3</v>
      </c>
      <c r="H3" s="29"/>
      <c r="I3" s="39"/>
      <c r="J3" s="30"/>
    </row>
    <row r="4" spans="1:10">
      <c r="A4" s="51" t="s">
        <v>7</v>
      </c>
      <c r="B4" s="50"/>
      <c r="C4" s="24"/>
      <c r="D4" s="25"/>
      <c r="F4" s="27" t="str">
        <f>ADDRESS(D7+2,3)</f>
        <v>$C$11</v>
      </c>
      <c r="G4" s="28" t="str">
        <f>ADDRESS(E7+2,4)</f>
        <v>$D$11</v>
      </c>
      <c r="H4" s="29"/>
      <c r="I4" s="39"/>
      <c r="J4" s="30"/>
    </row>
    <row r="5" spans="1:10">
      <c r="A5" s="128" t="s">
        <v>81</v>
      </c>
      <c r="B5" s="50"/>
      <c r="C5" s="51" t="s">
        <v>58</v>
      </c>
      <c r="D5" s="36"/>
      <c r="F5" s="27"/>
      <c r="G5" s="28"/>
      <c r="H5" s="29"/>
      <c r="I5" s="39"/>
      <c r="J5" s="30"/>
    </row>
    <row r="6" spans="1:10">
      <c r="A6" s="129"/>
      <c r="B6" s="50"/>
      <c r="C6" s="63"/>
      <c r="D6" s="20" t="s">
        <v>17</v>
      </c>
      <c r="E6" s="64" t="s">
        <v>18</v>
      </c>
      <c r="F6" s="27"/>
      <c r="G6" s="28"/>
      <c r="H6" s="29"/>
      <c r="I6" s="39"/>
      <c r="J6" s="30"/>
    </row>
    <row r="7" spans="1:10">
      <c r="A7" s="129"/>
      <c r="B7" s="50"/>
      <c r="C7" s="54" t="s">
        <v>1</v>
      </c>
      <c r="D7" s="20">
        <v>9</v>
      </c>
      <c r="E7" s="64">
        <v>9</v>
      </c>
      <c r="F7" s="27"/>
      <c r="G7" s="28"/>
      <c r="H7" s="29"/>
      <c r="I7" s="39"/>
      <c r="J7" s="30"/>
    </row>
    <row r="8" spans="1:10">
      <c r="A8" s="129"/>
      <c r="B8" s="50"/>
      <c r="C8" s="54" t="s">
        <v>2</v>
      </c>
      <c r="D8" s="58">
        <v>130.80000000000001</v>
      </c>
      <c r="E8" s="65">
        <v>140.1</v>
      </c>
      <c r="F8" s="27"/>
      <c r="G8" s="28"/>
      <c r="H8" s="29"/>
      <c r="I8" s="39"/>
      <c r="J8" s="30"/>
    </row>
    <row r="9" spans="1:10">
      <c r="A9" s="129"/>
      <c r="B9" s="50"/>
      <c r="C9" s="54" t="s">
        <v>5</v>
      </c>
      <c r="D9" s="58">
        <v>9.5</v>
      </c>
      <c r="E9" s="58">
        <v>11.9</v>
      </c>
      <c r="F9" s="27" t="s">
        <v>19</v>
      </c>
      <c r="G9" s="28">
        <f>IF(D7&gt;=30,1,0)</f>
        <v>0</v>
      </c>
      <c r="H9" s="29"/>
      <c r="I9" s="39"/>
      <c r="J9" s="30"/>
    </row>
    <row r="10" spans="1:10">
      <c r="A10" s="129"/>
      <c r="B10" s="50"/>
      <c r="C10" s="24"/>
      <c r="D10" s="55"/>
      <c r="E10" s="55"/>
      <c r="F10" s="27" t="s">
        <v>20</v>
      </c>
      <c r="G10" s="28">
        <f>IF(E7&gt;=30,1,0)</f>
        <v>0</v>
      </c>
      <c r="H10" s="29"/>
      <c r="I10" s="39"/>
      <c r="J10" s="30"/>
    </row>
    <row r="11" spans="1:10">
      <c r="A11" s="129"/>
      <c r="B11" s="50"/>
      <c r="C11" s="31" t="s">
        <v>8</v>
      </c>
      <c r="D11" s="55"/>
      <c r="E11" s="55"/>
      <c r="F11" s="27"/>
      <c r="G11" s="28">
        <f>SUM(G9:G10)</f>
        <v>0</v>
      </c>
      <c r="H11" s="29"/>
      <c r="I11" s="39"/>
      <c r="J11" s="30"/>
    </row>
    <row r="12" spans="1:10">
      <c r="A12" s="129"/>
      <c r="C12" s="89" t="s">
        <v>6</v>
      </c>
      <c r="D12" s="105">
        <f>D9/SQRT(D7)</f>
        <v>3.1666666666666665</v>
      </c>
      <c r="E12" s="90">
        <f>E9/SQRT(E7)</f>
        <v>3.9666666666666668</v>
      </c>
      <c r="F12" s="27"/>
      <c r="G12" s="28" t="str">
        <f>IF(G11&lt;2,"t","Z")</f>
        <v>t</v>
      </c>
      <c r="H12" s="29"/>
      <c r="I12" s="39"/>
      <c r="J12" s="30"/>
    </row>
    <row r="13" spans="1:10">
      <c r="A13" s="130"/>
      <c r="C13" s="84" t="s">
        <v>21</v>
      </c>
      <c r="D13" s="97">
        <f>SQRT(((D7-1)*D9^2+(E7-1)*E9^2)/(D7+E7-2))</f>
        <v>10.767079455451233</v>
      </c>
      <c r="E13" s="98"/>
      <c r="F13" s="37"/>
      <c r="G13" s="38"/>
      <c r="H13" s="39"/>
      <c r="I13" s="39"/>
      <c r="J13" s="30"/>
    </row>
    <row r="14" spans="1:10">
      <c r="A14" s="30"/>
      <c r="C14" s="84" t="str">
        <f>G12</f>
        <v>t</v>
      </c>
      <c r="D14" s="97">
        <f>(D8-E8)/(D13*SQRT((1/D7)+(1/E7)))</f>
        <v>-1.8322776642199354</v>
      </c>
      <c r="E14" s="98"/>
      <c r="F14" s="37"/>
      <c r="G14" s="38"/>
      <c r="H14" s="39"/>
      <c r="I14" s="39"/>
      <c r="J14" s="30"/>
    </row>
    <row r="15" spans="1:10">
      <c r="A15" s="131"/>
      <c r="C15" s="84" t="s">
        <v>40</v>
      </c>
      <c r="D15" s="97">
        <f>IF(C14="Z",1-NORMSDIST(ABS(D14)),TDIST(ABS(D14),D7+E7-2,1))</f>
        <v>4.279431919308764E-2</v>
      </c>
      <c r="E15" s="98"/>
      <c r="H15" s="47"/>
      <c r="I15" s="30"/>
      <c r="J15" s="30"/>
    </row>
    <row r="16" spans="1:10">
      <c r="A16" s="131"/>
      <c r="C16" s="87" t="s">
        <v>39</v>
      </c>
      <c r="D16" s="100">
        <f>IF(C14="Z",2*(1-NORMSDIST(ABS(D14))),TDIST(ABS(D14),D7+E7-2,2))</f>
        <v>8.5588638386175281E-2</v>
      </c>
      <c r="E16" s="101"/>
      <c r="H16" s="47"/>
      <c r="I16" s="30"/>
      <c r="J16" s="30"/>
    </row>
    <row r="17" spans="1:10">
      <c r="A17" s="30"/>
      <c r="C17" s="47"/>
      <c r="D17" s="34"/>
      <c r="E17" s="34"/>
      <c r="H17" s="47"/>
      <c r="I17" s="30"/>
      <c r="J17" s="30"/>
    </row>
    <row r="18" spans="1:10">
      <c r="A18" s="30"/>
      <c r="C18" s="47"/>
      <c r="D18" s="34"/>
      <c r="E18" s="34"/>
      <c r="H18" s="47"/>
      <c r="I18" s="30"/>
      <c r="J18" s="30"/>
    </row>
    <row r="19" spans="1:10">
      <c r="A19" s="30"/>
      <c r="C19" s="47"/>
      <c r="D19" s="34"/>
      <c r="E19" s="34"/>
      <c r="H19" s="47"/>
      <c r="I19" s="30"/>
      <c r="J19" s="30"/>
    </row>
    <row r="20" spans="1:10">
      <c r="A20" s="30"/>
      <c r="C20" s="47"/>
      <c r="D20" s="34"/>
      <c r="E20" s="34"/>
      <c r="H20" s="47"/>
      <c r="I20" s="30"/>
      <c r="J20" s="30"/>
    </row>
    <row r="21" spans="1:10">
      <c r="A21" s="30"/>
      <c r="C21" s="47"/>
      <c r="D21" s="48" t="s">
        <v>13</v>
      </c>
      <c r="E21" s="34"/>
      <c r="H21" s="47"/>
    </row>
    <row r="22" spans="1:10">
      <c r="A22" s="30"/>
      <c r="C22" s="47"/>
      <c r="D22" s="34"/>
      <c r="E22" s="34"/>
      <c r="H22" s="47"/>
    </row>
    <row r="23" spans="1:10">
      <c r="A23" s="30"/>
      <c r="C23" s="47"/>
      <c r="D23" s="34"/>
      <c r="E23" s="34"/>
      <c r="H23" s="47"/>
    </row>
    <row r="24" spans="1:10">
      <c r="A24" s="30"/>
      <c r="C24" s="47"/>
      <c r="D24" s="34"/>
      <c r="E24" s="34"/>
    </row>
    <row r="25" spans="1:10">
      <c r="A25" s="30"/>
      <c r="C25" s="47"/>
      <c r="D25" s="34"/>
      <c r="E25" s="34"/>
    </row>
    <row r="26" spans="1:10">
      <c r="A26" s="30"/>
      <c r="C26" s="30"/>
      <c r="D26" s="35"/>
    </row>
    <row r="27" spans="1:10">
      <c r="A27" s="30"/>
      <c r="C27" s="30"/>
      <c r="D27" s="35"/>
    </row>
    <row r="28" spans="1:10">
      <c r="A28" s="30"/>
      <c r="C28" s="30"/>
      <c r="D28" s="35"/>
    </row>
    <row r="29" spans="1:10">
      <c r="A29" s="30"/>
      <c r="C29" s="30"/>
      <c r="D29" s="35"/>
    </row>
    <row r="30" spans="1:10">
      <c r="A30" s="30"/>
      <c r="C30" s="30"/>
      <c r="D30" s="35"/>
    </row>
    <row r="31" spans="1:10">
      <c r="A31" s="30"/>
      <c r="C31" s="30"/>
      <c r="D31" s="35"/>
    </row>
    <row r="32" spans="1:10">
      <c r="A32" s="30"/>
      <c r="C32" s="30"/>
      <c r="D32" s="35"/>
    </row>
    <row r="33" spans="1:4">
      <c r="A33" s="30"/>
      <c r="C33" s="30"/>
      <c r="D33" s="35"/>
    </row>
    <row r="34" spans="1:4">
      <c r="A34" s="30"/>
      <c r="C34" s="30"/>
      <c r="D34" s="35"/>
    </row>
    <row r="35" spans="1:4">
      <c r="A35" s="30"/>
      <c r="C35" s="30"/>
      <c r="D35" s="35"/>
    </row>
    <row r="36" spans="1:4">
      <c r="A36" s="30"/>
      <c r="C36" s="30"/>
      <c r="D36" s="35"/>
    </row>
    <row r="37" spans="1:4">
      <c r="A37" s="30"/>
      <c r="C37" s="30"/>
      <c r="D37" s="35"/>
    </row>
    <row r="38" spans="1:4">
      <c r="A38" s="30"/>
      <c r="C38" s="30"/>
      <c r="D38" s="35"/>
    </row>
    <row r="39" spans="1:4">
      <c r="A39" s="30"/>
      <c r="C39" s="30"/>
      <c r="D39" s="35"/>
    </row>
    <row r="40" spans="1:4">
      <c r="A40" s="30"/>
      <c r="C40" s="30"/>
      <c r="D40" s="35"/>
    </row>
    <row r="41" spans="1:4">
      <c r="A41" s="30"/>
      <c r="C41" s="30"/>
      <c r="D41" s="35"/>
    </row>
    <row r="42" spans="1:4">
      <c r="A42" s="30"/>
      <c r="C42" s="30"/>
      <c r="D42" s="35"/>
    </row>
    <row r="43" spans="1:4">
      <c r="A43" s="30"/>
      <c r="C43" s="30"/>
      <c r="D43" s="35"/>
    </row>
    <row r="44" spans="1:4">
      <c r="A44" s="30"/>
      <c r="C44" s="30"/>
      <c r="D44" s="35"/>
    </row>
    <row r="45" spans="1:4">
      <c r="A45" s="30"/>
      <c r="C45" s="30"/>
      <c r="D45" s="35"/>
    </row>
    <row r="46" spans="1:4">
      <c r="A46" s="30"/>
      <c r="C46" s="30"/>
      <c r="D46" s="35"/>
    </row>
    <row r="47" spans="1:4">
      <c r="A47" s="30"/>
      <c r="C47" s="30"/>
      <c r="D47" s="35"/>
    </row>
    <row r="48" spans="1:4">
      <c r="A48" s="30"/>
      <c r="C48" s="30"/>
      <c r="D48" s="35"/>
    </row>
    <row r="49" spans="1:4">
      <c r="A49" s="30"/>
      <c r="C49" s="30"/>
      <c r="D49" s="35"/>
    </row>
    <row r="50" spans="1:4">
      <c r="A50" s="30"/>
      <c r="C50" s="30"/>
      <c r="D50" s="35"/>
    </row>
    <row r="51" spans="1:4">
      <c r="A51" s="30"/>
      <c r="C51" s="30"/>
      <c r="D51" s="35"/>
    </row>
    <row r="52" spans="1:4">
      <c r="A52" s="30"/>
      <c r="C52" s="30"/>
      <c r="D52" s="35"/>
    </row>
    <row r="53" spans="1:4">
      <c r="A53" s="30"/>
      <c r="C53" s="30"/>
      <c r="D53" s="35"/>
    </row>
    <row r="54" spans="1:4">
      <c r="A54" s="30"/>
      <c r="C54" s="30"/>
      <c r="D54" s="35"/>
    </row>
    <row r="55" spans="1:4">
      <c r="A55" s="30"/>
      <c r="C55" s="30"/>
      <c r="D55" s="35"/>
    </row>
    <row r="56" spans="1:4">
      <c r="A56" s="30"/>
      <c r="C56" s="30"/>
      <c r="D56" s="35"/>
    </row>
    <row r="57" spans="1:4">
      <c r="A57" s="30"/>
      <c r="C57" s="30"/>
      <c r="D57" s="35"/>
    </row>
    <row r="58" spans="1:4">
      <c r="A58" s="30"/>
      <c r="C58" s="30"/>
      <c r="D58" s="35"/>
    </row>
    <row r="59" spans="1:4">
      <c r="A59" s="30"/>
      <c r="C59" s="30"/>
      <c r="D59" s="35"/>
    </row>
    <row r="60" spans="1:4">
      <c r="A60" s="30"/>
      <c r="C60" s="30"/>
      <c r="D60" s="35"/>
    </row>
    <row r="61" spans="1:4">
      <c r="A61" s="30"/>
      <c r="C61" s="30"/>
      <c r="D61" s="35"/>
    </row>
    <row r="62" spans="1:4">
      <c r="A62" s="30"/>
      <c r="C62" s="30"/>
      <c r="D62" s="35"/>
    </row>
    <row r="63" spans="1:4">
      <c r="A63" s="30"/>
      <c r="C63" s="30"/>
      <c r="D63" s="35"/>
    </row>
    <row r="64" spans="1:4">
      <c r="A64" s="30"/>
      <c r="C64" s="30"/>
      <c r="D64" s="35"/>
    </row>
    <row r="65" spans="1:4">
      <c r="A65" s="30"/>
      <c r="C65" s="30"/>
      <c r="D65" s="35"/>
    </row>
    <row r="66" spans="1:4">
      <c r="A66" s="30"/>
      <c r="C66" s="30"/>
      <c r="D66" s="35"/>
    </row>
    <row r="67" spans="1:4">
      <c r="A67" s="30"/>
      <c r="C67" s="30"/>
      <c r="D67" s="35"/>
    </row>
    <row r="68" spans="1:4">
      <c r="A68" s="30"/>
      <c r="C68" s="30"/>
      <c r="D68" s="35"/>
    </row>
    <row r="69" spans="1:4">
      <c r="A69" s="30"/>
      <c r="C69" s="30"/>
      <c r="D69" s="35"/>
    </row>
    <row r="70" spans="1:4">
      <c r="A70" s="30"/>
      <c r="C70" s="30"/>
      <c r="D70" s="35"/>
    </row>
    <row r="71" spans="1:4">
      <c r="A71" s="30"/>
      <c r="C71" s="30"/>
      <c r="D71" s="35"/>
    </row>
    <row r="72" spans="1:4">
      <c r="A72" s="30"/>
      <c r="C72" s="30"/>
      <c r="D72" s="35"/>
    </row>
    <row r="73" spans="1:4">
      <c r="A73" s="30"/>
      <c r="C73" s="30"/>
      <c r="D73" s="35"/>
    </row>
    <row r="74" spans="1:4">
      <c r="A74" s="30"/>
      <c r="C74" s="30"/>
      <c r="D74" s="35"/>
    </row>
    <row r="75" spans="1:4">
      <c r="A75" s="30"/>
      <c r="C75" s="30"/>
      <c r="D75" s="35"/>
    </row>
    <row r="76" spans="1:4">
      <c r="A76" s="30"/>
      <c r="C76" s="30"/>
      <c r="D76" s="35"/>
    </row>
    <row r="77" spans="1:4">
      <c r="A77" s="30"/>
      <c r="C77" s="30"/>
      <c r="D77" s="35"/>
    </row>
    <row r="78" spans="1:4">
      <c r="A78" s="30"/>
      <c r="C78" s="30"/>
      <c r="D78" s="35"/>
    </row>
    <row r="79" spans="1:4">
      <c r="A79" s="30"/>
      <c r="C79" s="30"/>
      <c r="D79" s="35"/>
    </row>
    <row r="80" spans="1:4">
      <c r="A80" s="30"/>
      <c r="C80" s="30"/>
      <c r="D80" s="35"/>
    </row>
    <row r="81" spans="1:4">
      <c r="A81" s="30"/>
      <c r="C81" s="30"/>
      <c r="D81" s="35"/>
    </row>
    <row r="82" spans="1:4">
      <c r="A82" s="30"/>
      <c r="C82" s="30"/>
      <c r="D82" s="35"/>
    </row>
    <row r="83" spans="1:4">
      <c r="A83" s="30"/>
      <c r="C83" s="30"/>
      <c r="D83" s="35"/>
    </row>
    <row r="84" spans="1:4">
      <c r="A84" s="30"/>
      <c r="C84" s="30"/>
      <c r="D84" s="35"/>
    </row>
    <row r="85" spans="1:4">
      <c r="A85" s="30"/>
      <c r="C85" s="30"/>
      <c r="D85" s="35"/>
    </row>
    <row r="86" spans="1:4">
      <c r="A86" s="30"/>
      <c r="C86" s="30"/>
      <c r="D86" s="35"/>
    </row>
    <row r="87" spans="1:4">
      <c r="A87" s="30"/>
      <c r="C87" s="30"/>
      <c r="D87" s="35"/>
    </row>
    <row r="88" spans="1:4">
      <c r="A88" s="30"/>
      <c r="C88" s="30"/>
      <c r="D88" s="35"/>
    </row>
    <row r="89" spans="1:4">
      <c r="A89" s="30"/>
      <c r="C89" s="30"/>
      <c r="D89" s="35"/>
    </row>
    <row r="90" spans="1:4">
      <c r="A90" s="30"/>
      <c r="C90" s="30"/>
      <c r="D90" s="35"/>
    </row>
    <row r="91" spans="1:4">
      <c r="A91" s="30"/>
      <c r="C91" s="30"/>
      <c r="D91" s="35"/>
    </row>
    <row r="92" spans="1:4">
      <c r="A92" s="30"/>
      <c r="C92" s="30"/>
      <c r="D92" s="35"/>
    </row>
    <row r="93" spans="1:4">
      <c r="A93" s="30"/>
      <c r="C93" s="30"/>
      <c r="D93" s="35"/>
    </row>
    <row r="94" spans="1:4">
      <c r="A94" s="30"/>
      <c r="C94" s="30"/>
      <c r="D94" s="35"/>
    </row>
    <row r="95" spans="1:4">
      <c r="A95" s="30"/>
      <c r="C95" s="30"/>
      <c r="D95" s="35"/>
    </row>
    <row r="96" spans="1:4">
      <c r="A96" s="30"/>
      <c r="C96" s="30"/>
      <c r="D96" s="35"/>
    </row>
    <row r="97" spans="1:4">
      <c r="A97" s="30"/>
      <c r="C97" s="30"/>
      <c r="D97" s="35"/>
    </row>
    <row r="98" spans="1:4">
      <c r="A98" s="30"/>
      <c r="C98" s="30"/>
      <c r="D98" s="35"/>
    </row>
    <row r="99" spans="1:4">
      <c r="A99" s="30"/>
      <c r="C99" s="30"/>
      <c r="D99" s="35"/>
    </row>
    <row r="100" spans="1:4">
      <c r="A100" s="30"/>
      <c r="C100" s="30"/>
      <c r="D100" s="35"/>
    </row>
    <row r="101" spans="1:4">
      <c r="A101" s="30"/>
      <c r="C101" s="30"/>
      <c r="D101" s="35"/>
    </row>
    <row r="102" spans="1:4">
      <c r="A102" s="30"/>
      <c r="C102" s="30"/>
      <c r="D102" s="35"/>
    </row>
    <row r="103" spans="1:4">
      <c r="A103" s="30"/>
      <c r="C103" s="30"/>
      <c r="D103" s="35"/>
    </row>
    <row r="104" spans="1:4">
      <c r="A104" s="30"/>
      <c r="C104" s="30"/>
      <c r="D104" s="35"/>
    </row>
    <row r="105" spans="1:4">
      <c r="A105" s="30"/>
      <c r="C105" s="30"/>
      <c r="D105" s="35"/>
    </row>
    <row r="106" spans="1:4">
      <c r="A106" s="30"/>
      <c r="C106" s="30"/>
      <c r="D106" s="35"/>
    </row>
    <row r="107" spans="1:4">
      <c r="A107" s="30"/>
      <c r="C107" s="30"/>
      <c r="D107" s="35"/>
    </row>
    <row r="108" spans="1:4">
      <c r="A108" s="30"/>
      <c r="C108" s="30"/>
      <c r="D108" s="35"/>
    </row>
    <row r="109" spans="1:4">
      <c r="A109" s="30"/>
      <c r="C109" s="30"/>
      <c r="D109" s="35"/>
    </row>
    <row r="110" spans="1:4">
      <c r="A110" s="30"/>
      <c r="C110" s="30"/>
      <c r="D110" s="35"/>
    </row>
    <row r="111" spans="1:4">
      <c r="A111" s="30"/>
      <c r="C111" s="30"/>
      <c r="D111" s="35"/>
    </row>
    <row r="112" spans="1:4">
      <c r="A112" s="30"/>
      <c r="C112" s="30"/>
      <c r="D112" s="35"/>
    </row>
    <row r="113" spans="1:4">
      <c r="A113" s="30"/>
      <c r="C113" s="30"/>
      <c r="D113" s="35"/>
    </row>
    <row r="114" spans="1:4">
      <c r="A114" s="30"/>
      <c r="C114" s="30"/>
      <c r="D114" s="35"/>
    </row>
    <row r="115" spans="1:4">
      <c r="A115" s="30"/>
      <c r="C115" s="30"/>
      <c r="D115" s="35"/>
    </row>
    <row r="116" spans="1:4">
      <c r="A116" s="30"/>
      <c r="C116" s="30"/>
      <c r="D116" s="35"/>
    </row>
    <row r="117" spans="1:4">
      <c r="A117" s="30"/>
      <c r="C117" s="30"/>
      <c r="D117" s="35"/>
    </row>
    <row r="118" spans="1:4">
      <c r="A118" s="30"/>
      <c r="C118" s="30"/>
      <c r="D118" s="35"/>
    </row>
    <row r="119" spans="1:4">
      <c r="A119" s="30"/>
      <c r="C119" s="30"/>
      <c r="D119" s="35"/>
    </row>
    <row r="120" spans="1:4">
      <c r="A120" s="30"/>
      <c r="C120" s="30"/>
      <c r="D120" s="35"/>
    </row>
    <row r="121" spans="1:4">
      <c r="A121" s="30"/>
      <c r="C121" s="30"/>
      <c r="D121" s="35"/>
    </row>
    <row r="122" spans="1:4">
      <c r="A122" s="30"/>
      <c r="C122" s="30"/>
      <c r="D122" s="35"/>
    </row>
    <row r="123" spans="1:4">
      <c r="A123" s="30"/>
      <c r="C123" s="30"/>
      <c r="D123" s="35"/>
    </row>
    <row r="124" spans="1:4">
      <c r="A124" s="30"/>
      <c r="C124" s="30"/>
      <c r="D124" s="35"/>
    </row>
    <row r="125" spans="1:4">
      <c r="A125" s="30"/>
      <c r="C125" s="30"/>
      <c r="D125" s="35"/>
    </row>
    <row r="126" spans="1:4">
      <c r="A126" s="30"/>
      <c r="C126" s="30"/>
      <c r="D126" s="35"/>
    </row>
    <row r="127" spans="1:4">
      <c r="A127" s="30"/>
      <c r="C127" s="30"/>
      <c r="D127" s="35"/>
    </row>
    <row r="128" spans="1:4">
      <c r="A128" s="30"/>
      <c r="C128" s="30"/>
      <c r="D128" s="35"/>
    </row>
    <row r="129" spans="1:4">
      <c r="A129" s="30"/>
      <c r="C129" s="30"/>
      <c r="D129" s="35"/>
    </row>
    <row r="130" spans="1:4">
      <c r="A130" s="30"/>
      <c r="C130" s="30"/>
      <c r="D130" s="35"/>
    </row>
    <row r="131" spans="1:4">
      <c r="A131" s="30"/>
      <c r="C131" s="30"/>
      <c r="D131" s="35"/>
    </row>
    <row r="132" spans="1:4">
      <c r="A132" s="30"/>
      <c r="C132" s="30"/>
      <c r="D132" s="35"/>
    </row>
    <row r="133" spans="1:4">
      <c r="A133" s="30"/>
      <c r="C133" s="30"/>
      <c r="D133" s="35"/>
    </row>
    <row r="134" spans="1:4">
      <c r="A134" s="30"/>
      <c r="C134" s="30"/>
      <c r="D134" s="35"/>
    </row>
    <row r="135" spans="1:4">
      <c r="A135" s="30"/>
      <c r="C135" s="30"/>
      <c r="D135" s="35"/>
    </row>
    <row r="136" spans="1:4">
      <c r="A136" s="30"/>
      <c r="C136" s="30"/>
      <c r="D136" s="35"/>
    </row>
    <row r="137" spans="1:4">
      <c r="A137" s="30"/>
      <c r="C137" s="30"/>
      <c r="D137" s="35"/>
    </row>
    <row r="138" spans="1:4">
      <c r="A138" s="30"/>
      <c r="C138" s="30"/>
      <c r="D138" s="35"/>
    </row>
    <row r="139" spans="1:4">
      <c r="A139" s="30"/>
      <c r="C139" s="30"/>
      <c r="D139" s="35"/>
    </row>
    <row r="140" spans="1:4">
      <c r="A140" s="30"/>
      <c r="C140" s="30"/>
      <c r="D140" s="35"/>
    </row>
    <row r="141" spans="1:4">
      <c r="A141" s="30"/>
      <c r="C141" s="30"/>
      <c r="D141" s="35"/>
    </row>
    <row r="142" spans="1:4">
      <c r="A142" s="30"/>
      <c r="C142" s="30"/>
      <c r="D142" s="35"/>
    </row>
    <row r="143" spans="1:4">
      <c r="A143" s="30"/>
      <c r="C143" s="30"/>
      <c r="D143" s="35"/>
    </row>
    <row r="144" spans="1:4">
      <c r="A144" s="30"/>
      <c r="C144" s="30"/>
      <c r="D144" s="35"/>
    </row>
    <row r="145" spans="1:4">
      <c r="A145" s="30"/>
      <c r="C145" s="30"/>
      <c r="D145" s="35"/>
    </row>
    <row r="146" spans="1:4">
      <c r="A146" s="30"/>
      <c r="C146" s="30"/>
      <c r="D146" s="35"/>
    </row>
    <row r="147" spans="1:4">
      <c r="A147" s="30"/>
      <c r="C147" s="30"/>
      <c r="D147" s="35"/>
    </row>
    <row r="148" spans="1:4">
      <c r="A148" s="30"/>
      <c r="C148" s="30"/>
      <c r="D148" s="35"/>
    </row>
    <row r="149" spans="1:4">
      <c r="A149" s="30"/>
      <c r="C149" s="30"/>
      <c r="D149" s="35"/>
    </row>
    <row r="150" spans="1:4">
      <c r="A150" s="30"/>
      <c r="C150" s="30"/>
      <c r="D150" s="35"/>
    </row>
    <row r="151" spans="1:4">
      <c r="A151" s="30"/>
      <c r="C151" s="30"/>
      <c r="D151" s="35"/>
    </row>
    <row r="152" spans="1:4">
      <c r="A152" s="30"/>
      <c r="C152" s="30"/>
      <c r="D152" s="35"/>
    </row>
    <row r="153" spans="1:4">
      <c r="A153" s="30"/>
      <c r="C153" s="30"/>
      <c r="D153" s="35"/>
    </row>
    <row r="154" spans="1:4">
      <c r="A154" s="30"/>
      <c r="C154" s="30"/>
      <c r="D154" s="35"/>
    </row>
    <row r="155" spans="1:4">
      <c r="A155" s="30"/>
      <c r="C155" s="30"/>
      <c r="D155" s="35"/>
    </row>
    <row r="156" spans="1:4">
      <c r="A156" s="30"/>
      <c r="C156" s="30"/>
      <c r="D156" s="35"/>
    </row>
    <row r="157" spans="1:4">
      <c r="A157" s="30"/>
      <c r="C157" s="30"/>
      <c r="D157" s="35"/>
    </row>
    <row r="158" spans="1:4">
      <c r="A158" s="30"/>
      <c r="C158" s="30"/>
      <c r="D158" s="35"/>
    </row>
    <row r="159" spans="1:4">
      <c r="A159" s="30"/>
      <c r="C159" s="30"/>
      <c r="D159" s="35"/>
    </row>
    <row r="160" spans="1:4">
      <c r="A160" s="30"/>
      <c r="C160" s="30"/>
      <c r="D160" s="35"/>
    </row>
    <row r="161" spans="1:4">
      <c r="A161" s="30"/>
      <c r="C161" s="30"/>
      <c r="D161" s="35"/>
    </row>
    <row r="162" spans="1:4">
      <c r="A162" s="30"/>
      <c r="C162" s="30"/>
      <c r="D162" s="35"/>
    </row>
    <row r="163" spans="1:4">
      <c r="A163" s="30"/>
      <c r="C163" s="30"/>
      <c r="D163" s="35"/>
    </row>
    <row r="164" spans="1:4">
      <c r="A164" s="30"/>
      <c r="C164" s="30"/>
      <c r="D164" s="35"/>
    </row>
    <row r="165" spans="1:4">
      <c r="A165" s="30"/>
      <c r="C165" s="30"/>
      <c r="D165" s="35"/>
    </row>
    <row r="166" spans="1:4">
      <c r="A166" s="30"/>
      <c r="C166" s="30"/>
      <c r="D166" s="35"/>
    </row>
    <row r="167" spans="1:4">
      <c r="A167" s="30"/>
      <c r="C167" s="30"/>
      <c r="D167" s="35"/>
    </row>
    <row r="168" spans="1:4">
      <c r="A168" s="30"/>
      <c r="C168" s="30"/>
      <c r="D168" s="35"/>
    </row>
    <row r="169" spans="1:4">
      <c r="A169" s="30"/>
      <c r="C169" s="30"/>
      <c r="D169" s="35"/>
    </row>
    <row r="170" spans="1:4">
      <c r="A170" s="30"/>
      <c r="C170" s="30"/>
      <c r="D170" s="35"/>
    </row>
    <row r="171" spans="1:4">
      <c r="A171" s="30"/>
      <c r="C171" s="30"/>
      <c r="D171" s="35"/>
    </row>
    <row r="172" spans="1:4">
      <c r="A172" s="30"/>
      <c r="C172" s="30"/>
      <c r="D172" s="35"/>
    </row>
    <row r="173" spans="1:4">
      <c r="A173" s="30"/>
      <c r="C173" s="30"/>
      <c r="D173" s="35"/>
    </row>
    <row r="174" spans="1:4">
      <c r="A174" s="30"/>
      <c r="C174" s="30"/>
      <c r="D174" s="35"/>
    </row>
    <row r="175" spans="1:4">
      <c r="A175" s="30"/>
      <c r="C175" s="30"/>
      <c r="D175" s="35"/>
    </row>
    <row r="176" spans="1:4">
      <c r="A176" s="30"/>
      <c r="C176" s="30"/>
      <c r="D176" s="35"/>
    </row>
    <row r="177" spans="1:4">
      <c r="A177" s="30"/>
      <c r="C177" s="30"/>
      <c r="D177" s="35"/>
    </row>
    <row r="178" spans="1:4">
      <c r="A178" s="30"/>
      <c r="C178" s="30"/>
      <c r="D178" s="35"/>
    </row>
    <row r="179" spans="1:4">
      <c r="A179" s="30"/>
      <c r="C179" s="30"/>
      <c r="D179" s="35"/>
    </row>
    <row r="180" spans="1:4">
      <c r="A180" s="30"/>
      <c r="C180" s="30"/>
      <c r="D180" s="35"/>
    </row>
    <row r="181" spans="1:4">
      <c r="A181" s="30"/>
      <c r="C181" s="30"/>
      <c r="D181" s="35"/>
    </row>
    <row r="182" spans="1:4">
      <c r="A182" s="30"/>
      <c r="C182" s="30"/>
      <c r="D182" s="35"/>
    </row>
    <row r="183" spans="1:4">
      <c r="A183" s="30"/>
      <c r="C183" s="30"/>
      <c r="D183" s="35"/>
    </row>
    <row r="184" spans="1:4">
      <c r="A184" s="30"/>
      <c r="C184" s="30"/>
      <c r="D184" s="35"/>
    </row>
    <row r="185" spans="1:4">
      <c r="A185" s="30"/>
      <c r="C185" s="30"/>
      <c r="D185" s="35"/>
    </row>
    <row r="186" spans="1:4">
      <c r="A186" s="30"/>
      <c r="C186" s="30"/>
      <c r="D186" s="35"/>
    </row>
    <row r="187" spans="1:4">
      <c r="A187" s="30"/>
      <c r="C187" s="30"/>
      <c r="D187" s="35"/>
    </row>
    <row r="188" spans="1:4">
      <c r="A188" s="30"/>
      <c r="C188" s="30"/>
      <c r="D188" s="35"/>
    </row>
    <row r="189" spans="1:4">
      <c r="A189" s="30"/>
      <c r="C189" s="30"/>
      <c r="D189" s="35"/>
    </row>
    <row r="190" spans="1:4">
      <c r="A190" s="30"/>
      <c r="C190" s="30"/>
      <c r="D190" s="35"/>
    </row>
    <row r="191" spans="1:4">
      <c r="A191" s="30"/>
      <c r="C191" s="30"/>
      <c r="D191" s="35"/>
    </row>
    <row r="192" spans="1:4">
      <c r="A192" s="30"/>
      <c r="C192" s="30"/>
      <c r="D192" s="35"/>
    </row>
    <row r="193" spans="1:4">
      <c r="A193" s="30"/>
      <c r="C193" s="30"/>
      <c r="D193" s="35"/>
    </row>
    <row r="194" spans="1:4">
      <c r="A194" s="30"/>
      <c r="C194" s="30"/>
      <c r="D194" s="35"/>
    </row>
    <row r="195" spans="1:4">
      <c r="A195" s="30"/>
      <c r="C195" s="30"/>
      <c r="D195" s="35"/>
    </row>
    <row r="196" spans="1:4">
      <c r="A196" s="30"/>
      <c r="C196" s="30"/>
      <c r="D196" s="35"/>
    </row>
    <row r="197" spans="1:4">
      <c r="A197" s="30"/>
      <c r="C197" s="30"/>
      <c r="D197" s="35"/>
    </row>
    <row r="198" spans="1:4">
      <c r="A198" s="30"/>
      <c r="C198" s="30"/>
      <c r="D198" s="35"/>
    </row>
    <row r="199" spans="1:4">
      <c r="A199" s="30"/>
      <c r="C199" s="30"/>
      <c r="D199" s="35"/>
    </row>
    <row r="200" spans="1:4">
      <c r="A200" s="30"/>
      <c r="C200" s="30"/>
      <c r="D200" s="35"/>
    </row>
    <row r="201" spans="1:4">
      <c r="A201" s="30"/>
      <c r="C201" s="30"/>
      <c r="D201" s="35"/>
    </row>
    <row r="202" spans="1:4">
      <c r="A202" s="30"/>
      <c r="C202" s="30"/>
      <c r="D202" s="35"/>
    </row>
    <row r="203" spans="1:4">
      <c r="A203" s="30"/>
      <c r="C203" s="30"/>
      <c r="D203" s="35"/>
    </row>
    <row r="204" spans="1:4">
      <c r="A204" s="30"/>
      <c r="C204" s="30"/>
      <c r="D204" s="35"/>
    </row>
    <row r="205" spans="1:4">
      <c r="A205" s="30"/>
      <c r="C205" s="30"/>
      <c r="D205" s="35"/>
    </row>
    <row r="206" spans="1:4">
      <c r="A206" s="30"/>
      <c r="C206" s="30"/>
      <c r="D206" s="35"/>
    </row>
    <row r="207" spans="1:4">
      <c r="A207" s="30"/>
      <c r="C207" s="30"/>
      <c r="D207" s="35"/>
    </row>
    <row r="208" spans="1:4">
      <c r="A208" s="30"/>
      <c r="C208" s="30"/>
      <c r="D208" s="35"/>
    </row>
    <row r="209" spans="1:4">
      <c r="A209" s="30"/>
      <c r="C209" s="30"/>
      <c r="D209" s="35"/>
    </row>
    <row r="210" spans="1:4">
      <c r="A210" s="30"/>
      <c r="C210" s="30"/>
      <c r="D210" s="35"/>
    </row>
    <row r="211" spans="1:4">
      <c r="A211" s="30"/>
      <c r="C211" s="30"/>
      <c r="D211" s="35"/>
    </row>
    <row r="212" spans="1:4">
      <c r="A212" s="30"/>
      <c r="C212" s="30"/>
      <c r="D212" s="35"/>
    </row>
    <row r="213" spans="1:4">
      <c r="A213" s="30"/>
      <c r="C213" s="30"/>
      <c r="D213" s="35"/>
    </row>
    <row r="214" spans="1:4">
      <c r="A214" s="30"/>
      <c r="C214" s="30"/>
      <c r="D214" s="35"/>
    </row>
    <row r="215" spans="1:4">
      <c r="A215" s="30"/>
      <c r="C215" s="30"/>
      <c r="D215" s="35"/>
    </row>
    <row r="216" spans="1:4">
      <c r="A216" s="30"/>
      <c r="C216" s="30"/>
      <c r="D216" s="35"/>
    </row>
    <row r="217" spans="1:4">
      <c r="A217" s="30"/>
      <c r="C217" s="30"/>
      <c r="D217" s="35"/>
    </row>
    <row r="218" spans="1:4">
      <c r="A218" s="30"/>
      <c r="C218" s="30"/>
      <c r="D218" s="35"/>
    </row>
    <row r="219" spans="1:4">
      <c r="A219" s="30"/>
      <c r="C219" s="30"/>
      <c r="D219" s="35"/>
    </row>
    <row r="220" spans="1:4">
      <c r="A220" s="30"/>
      <c r="C220" s="30"/>
      <c r="D220" s="35"/>
    </row>
    <row r="221" spans="1:4">
      <c r="A221" s="30"/>
      <c r="C221" s="30"/>
      <c r="D221" s="35"/>
    </row>
    <row r="222" spans="1:4">
      <c r="A222" s="30"/>
      <c r="C222" s="30"/>
      <c r="D222" s="35"/>
    </row>
    <row r="223" spans="1:4">
      <c r="A223" s="30"/>
      <c r="C223" s="30"/>
      <c r="D223" s="35"/>
    </row>
    <row r="224" spans="1:4">
      <c r="A224" s="30"/>
      <c r="C224" s="30"/>
      <c r="D224" s="35"/>
    </row>
    <row r="225" spans="1:4">
      <c r="A225" s="30"/>
      <c r="C225" s="30"/>
      <c r="D225" s="35"/>
    </row>
    <row r="226" spans="1:4">
      <c r="A226" s="30"/>
      <c r="C226" s="30"/>
      <c r="D226" s="35"/>
    </row>
    <row r="227" spans="1:4">
      <c r="A227" s="30"/>
      <c r="C227" s="30"/>
      <c r="D227" s="35"/>
    </row>
    <row r="228" spans="1:4">
      <c r="A228" s="30"/>
      <c r="C228" s="30"/>
      <c r="D228" s="35"/>
    </row>
    <row r="229" spans="1:4">
      <c r="A229" s="30"/>
      <c r="C229" s="30"/>
      <c r="D229" s="35"/>
    </row>
    <row r="230" spans="1:4">
      <c r="A230" s="30"/>
      <c r="C230" s="30"/>
      <c r="D230" s="35"/>
    </row>
    <row r="231" spans="1:4">
      <c r="A231" s="30"/>
      <c r="C231" s="30"/>
      <c r="D231" s="35"/>
    </row>
    <row r="232" spans="1:4">
      <c r="A232" s="30"/>
      <c r="C232" s="30"/>
      <c r="D232" s="35"/>
    </row>
    <row r="233" spans="1:4">
      <c r="A233" s="30"/>
      <c r="C233" s="30"/>
      <c r="D233" s="35"/>
    </row>
    <row r="234" spans="1:4">
      <c r="A234" s="30"/>
      <c r="C234" s="30"/>
      <c r="D234" s="35"/>
    </row>
    <row r="235" spans="1:4">
      <c r="A235" s="30"/>
      <c r="C235" s="30"/>
      <c r="D235" s="35"/>
    </row>
    <row r="236" spans="1:4">
      <c r="A236" s="30"/>
      <c r="C236" s="30"/>
      <c r="D236" s="35"/>
    </row>
    <row r="237" spans="1:4">
      <c r="A237" s="30"/>
      <c r="C237" s="30"/>
      <c r="D237" s="35"/>
    </row>
    <row r="238" spans="1:4">
      <c r="A238" s="30"/>
      <c r="C238" s="30"/>
      <c r="D238" s="35"/>
    </row>
    <row r="239" spans="1:4">
      <c r="A239" s="30"/>
      <c r="C239" s="30"/>
      <c r="D239" s="35"/>
    </row>
    <row r="240" spans="1:4">
      <c r="A240" s="30"/>
      <c r="C240" s="30"/>
      <c r="D240" s="35"/>
    </row>
    <row r="241" spans="1:4">
      <c r="A241" s="30"/>
      <c r="C241" s="30"/>
      <c r="D241" s="35"/>
    </row>
    <row r="242" spans="1:4">
      <c r="A242" s="30"/>
      <c r="C242" s="30"/>
      <c r="D242" s="35"/>
    </row>
    <row r="243" spans="1:4">
      <c r="A243" s="30"/>
      <c r="C243" s="30"/>
      <c r="D243" s="35"/>
    </row>
    <row r="244" spans="1:4">
      <c r="A244" s="30"/>
      <c r="C244" s="30"/>
      <c r="D244" s="35"/>
    </row>
    <row r="245" spans="1:4">
      <c r="A245" s="30"/>
      <c r="C245" s="30"/>
      <c r="D245" s="35"/>
    </row>
    <row r="246" spans="1:4">
      <c r="A246" s="30"/>
      <c r="C246" s="30"/>
      <c r="D246" s="35"/>
    </row>
    <row r="247" spans="1:4">
      <c r="A247" s="30"/>
      <c r="C247" s="30"/>
      <c r="D247" s="35"/>
    </row>
    <row r="248" spans="1:4">
      <c r="A248" s="30"/>
      <c r="C248" s="30"/>
      <c r="D248" s="35"/>
    </row>
    <row r="249" spans="1:4">
      <c r="A249" s="30"/>
      <c r="C249" s="30"/>
      <c r="D249" s="35"/>
    </row>
    <row r="250" spans="1:4">
      <c r="A250" s="30"/>
      <c r="C250" s="30"/>
      <c r="D250" s="35"/>
    </row>
    <row r="251" spans="1:4">
      <c r="A251" s="30"/>
      <c r="C251" s="30"/>
      <c r="D251" s="35"/>
    </row>
    <row r="252" spans="1:4">
      <c r="A252" s="30"/>
      <c r="C252" s="30"/>
      <c r="D252" s="35"/>
    </row>
    <row r="253" spans="1:4">
      <c r="A253" s="30"/>
      <c r="C253" s="30"/>
      <c r="D253" s="35"/>
    </row>
    <row r="254" spans="1:4">
      <c r="A254" s="30"/>
      <c r="C254" s="30"/>
      <c r="D254" s="35"/>
    </row>
    <row r="255" spans="1:4">
      <c r="A255" s="30"/>
      <c r="C255" s="30"/>
      <c r="D255" s="35"/>
    </row>
    <row r="256" spans="1:4">
      <c r="A256" s="30"/>
      <c r="C256" s="30"/>
      <c r="D256" s="35"/>
    </row>
    <row r="257" spans="1:4">
      <c r="A257" s="30"/>
      <c r="C257" s="30"/>
      <c r="D257" s="35"/>
    </row>
    <row r="258" spans="1:4">
      <c r="A258" s="30"/>
      <c r="C258" s="30"/>
      <c r="D258" s="35"/>
    </row>
    <row r="259" spans="1:4">
      <c r="A259" s="30"/>
      <c r="C259" s="30"/>
      <c r="D259" s="35"/>
    </row>
    <row r="260" spans="1:4">
      <c r="A260" s="30"/>
      <c r="C260" s="30"/>
      <c r="D260" s="35"/>
    </row>
    <row r="261" spans="1:4">
      <c r="A261" s="30"/>
      <c r="C261" s="30"/>
      <c r="D261" s="35"/>
    </row>
    <row r="262" spans="1:4">
      <c r="A262" s="30"/>
      <c r="C262" s="30"/>
      <c r="D262" s="35"/>
    </row>
    <row r="263" spans="1:4">
      <c r="A263" s="30"/>
      <c r="C263" s="30"/>
      <c r="D263" s="35"/>
    </row>
    <row r="264" spans="1:4">
      <c r="A264" s="30"/>
      <c r="C264" s="30"/>
      <c r="D264" s="35"/>
    </row>
    <row r="265" spans="1:4">
      <c r="A265" s="30"/>
      <c r="C265" s="30"/>
      <c r="D265" s="35"/>
    </row>
    <row r="266" spans="1:4">
      <c r="A266" s="30"/>
      <c r="C266" s="30"/>
      <c r="D266" s="35"/>
    </row>
    <row r="267" spans="1:4">
      <c r="A267" s="30"/>
      <c r="C267" s="30"/>
      <c r="D267" s="35"/>
    </row>
    <row r="268" spans="1:4">
      <c r="A268" s="30"/>
      <c r="C268" s="30"/>
      <c r="D268" s="35"/>
    </row>
    <row r="269" spans="1:4">
      <c r="A269" s="30"/>
      <c r="C269" s="30"/>
      <c r="D269" s="35"/>
    </row>
    <row r="270" spans="1:4">
      <c r="A270" s="30"/>
      <c r="C270" s="30"/>
      <c r="D270" s="35"/>
    </row>
    <row r="271" spans="1:4">
      <c r="A271" s="30"/>
      <c r="C271" s="30"/>
      <c r="D271" s="35"/>
    </row>
    <row r="272" spans="1:4">
      <c r="A272" s="30"/>
      <c r="C272" s="30"/>
      <c r="D272" s="35"/>
    </row>
    <row r="273" spans="1:4">
      <c r="A273" s="30"/>
      <c r="C273" s="30"/>
      <c r="D273" s="35"/>
    </row>
    <row r="274" spans="1:4">
      <c r="A274" s="30"/>
      <c r="C274" s="30"/>
      <c r="D274" s="35"/>
    </row>
    <row r="275" spans="1:4">
      <c r="A275" s="30"/>
      <c r="C275" s="30"/>
      <c r="D275" s="35"/>
    </row>
    <row r="276" spans="1:4">
      <c r="A276" s="30"/>
      <c r="C276" s="30"/>
      <c r="D276" s="35"/>
    </row>
    <row r="277" spans="1:4">
      <c r="A277" s="30"/>
      <c r="C277" s="30"/>
      <c r="D277" s="35"/>
    </row>
    <row r="278" spans="1:4">
      <c r="A278" s="30"/>
      <c r="C278" s="30"/>
      <c r="D278" s="35"/>
    </row>
    <row r="279" spans="1:4">
      <c r="A279" s="30"/>
      <c r="C279" s="30"/>
      <c r="D279" s="35"/>
    </row>
    <row r="280" spans="1:4">
      <c r="A280" s="30"/>
      <c r="C280" s="30"/>
      <c r="D280" s="35"/>
    </row>
    <row r="281" spans="1:4">
      <c r="A281" s="30"/>
      <c r="C281" s="30"/>
      <c r="D281" s="35"/>
    </row>
    <row r="282" spans="1:4">
      <c r="A282" s="30"/>
      <c r="C282" s="30"/>
      <c r="D282" s="35"/>
    </row>
    <row r="283" spans="1:4">
      <c r="A283" s="30"/>
      <c r="C283" s="30"/>
      <c r="D283" s="35"/>
    </row>
    <row r="284" spans="1:4">
      <c r="A284" s="30"/>
      <c r="C284" s="30"/>
      <c r="D284" s="35"/>
    </row>
    <row r="285" spans="1:4">
      <c r="A285" s="30"/>
      <c r="C285" s="30"/>
      <c r="D285" s="35"/>
    </row>
    <row r="286" spans="1:4">
      <c r="A286" s="30"/>
      <c r="C286" s="30"/>
      <c r="D286" s="35"/>
    </row>
    <row r="287" spans="1:4">
      <c r="A287" s="30"/>
      <c r="C287" s="30"/>
      <c r="D287" s="35"/>
    </row>
    <row r="288" spans="1:4">
      <c r="A288" s="30"/>
      <c r="C288" s="30"/>
      <c r="D288" s="35"/>
    </row>
    <row r="289" spans="1:4">
      <c r="A289" s="30"/>
      <c r="C289" s="30"/>
      <c r="D289" s="35"/>
    </row>
    <row r="290" spans="1:4">
      <c r="A290" s="30"/>
      <c r="C290" s="30"/>
      <c r="D290" s="35"/>
    </row>
    <row r="291" spans="1:4">
      <c r="A291" s="30"/>
      <c r="C291" s="30"/>
      <c r="D291" s="35"/>
    </row>
    <row r="292" spans="1:4">
      <c r="A292" s="30"/>
      <c r="C292" s="30"/>
      <c r="D292" s="35"/>
    </row>
    <row r="293" spans="1:4">
      <c r="A293" s="30"/>
      <c r="C293" s="30"/>
      <c r="D293" s="35"/>
    </row>
    <row r="294" spans="1:4">
      <c r="A294" s="30"/>
      <c r="C294" s="30"/>
      <c r="D294" s="35"/>
    </row>
    <row r="295" spans="1:4">
      <c r="A295" s="30"/>
      <c r="C295" s="30"/>
      <c r="D295" s="35"/>
    </row>
    <row r="296" spans="1:4">
      <c r="A296" s="30"/>
      <c r="C296" s="30"/>
      <c r="D296" s="35"/>
    </row>
    <row r="297" spans="1:4">
      <c r="A297" s="30"/>
      <c r="C297" s="30"/>
      <c r="D297" s="35"/>
    </row>
    <row r="298" spans="1:4">
      <c r="A298" s="30"/>
      <c r="C298" s="30"/>
      <c r="D298" s="35"/>
    </row>
    <row r="299" spans="1:4">
      <c r="A299" s="30"/>
      <c r="C299" s="30"/>
      <c r="D299" s="35"/>
    </row>
    <row r="300" spans="1:4">
      <c r="A300" s="30"/>
      <c r="C300" s="30"/>
      <c r="D300" s="35"/>
    </row>
    <row r="301" spans="1:4">
      <c r="A301" s="30"/>
      <c r="C301" s="30"/>
      <c r="D301" s="35"/>
    </row>
    <row r="302" spans="1:4">
      <c r="A302" s="30"/>
      <c r="C302" s="30"/>
      <c r="D302" s="35"/>
    </row>
    <row r="303" spans="1:4">
      <c r="A303" s="30"/>
      <c r="C303" s="30"/>
      <c r="D303" s="35"/>
    </row>
    <row r="304" spans="1:4">
      <c r="A304" s="30"/>
      <c r="C304" s="30"/>
      <c r="D304" s="35"/>
    </row>
    <row r="305" spans="1:4">
      <c r="A305" s="30"/>
      <c r="C305" s="30"/>
      <c r="D305" s="35"/>
    </row>
    <row r="306" spans="1:4">
      <c r="A306" s="30"/>
      <c r="C306" s="30"/>
      <c r="D306" s="35"/>
    </row>
    <row r="307" spans="1:4">
      <c r="A307" s="30"/>
      <c r="C307" s="30"/>
      <c r="D307" s="35"/>
    </row>
    <row r="308" spans="1:4">
      <c r="A308" s="30"/>
      <c r="C308" s="30"/>
      <c r="D308" s="35"/>
    </row>
    <row r="309" spans="1:4">
      <c r="A309" s="30"/>
      <c r="C309" s="30"/>
      <c r="D309" s="35"/>
    </row>
    <row r="310" spans="1:4">
      <c r="A310" s="30"/>
      <c r="C310" s="30"/>
      <c r="D310" s="35"/>
    </row>
    <row r="311" spans="1:4">
      <c r="A311" s="30"/>
      <c r="C311" s="30"/>
      <c r="D311" s="35"/>
    </row>
    <row r="312" spans="1:4">
      <c r="A312" s="30"/>
      <c r="C312" s="30"/>
      <c r="D312" s="35"/>
    </row>
    <row r="313" spans="1:4">
      <c r="A313" s="30"/>
      <c r="C313" s="30"/>
      <c r="D313" s="35"/>
    </row>
    <row r="314" spans="1:4">
      <c r="A314" s="30"/>
      <c r="C314" s="30"/>
      <c r="D314" s="35"/>
    </row>
    <row r="315" spans="1:4">
      <c r="A315" s="30"/>
      <c r="C315" s="30"/>
      <c r="D315" s="35"/>
    </row>
    <row r="316" spans="1:4">
      <c r="A316" s="30"/>
      <c r="C316" s="30"/>
      <c r="D316" s="35"/>
    </row>
    <row r="317" spans="1:4">
      <c r="A317" s="30"/>
      <c r="C317" s="30"/>
      <c r="D317" s="35"/>
    </row>
    <row r="318" spans="1:4">
      <c r="A318" s="30"/>
      <c r="C318" s="30"/>
      <c r="D318" s="35"/>
    </row>
    <row r="319" spans="1:4">
      <c r="A319" s="30"/>
      <c r="C319" s="30"/>
      <c r="D319" s="35"/>
    </row>
    <row r="320" spans="1:4">
      <c r="A320" s="30"/>
      <c r="C320" s="30"/>
      <c r="D320" s="35"/>
    </row>
    <row r="321" spans="1:4">
      <c r="A321" s="30"/>
      <c r="C321" s="30"/>
      <c r="D321" s="35"/>
    </row>
    <row r="322" spans="1:4">
      <c r="A322" s="30"/>
      <c r="C322" s="30"/>
      <c r="D322" s="35"/>
    </row>
    <row r="323" spans="1:4">
      <c r="A323" s="30"/>
      <c r="C323" s="30"/>
      <c r="D323" s="35"/>
    </row>
    <row r="324" spans="1:4">
      <c r="A324" s="30"/>
      <c r="C324" s="30"/>
      <c r="D324" s="35"/>
    </row>
    <row r="325" spans="1:4">
      <c r="A325" s="30"/>
      <c r="C325" s="30"/>
      <c r="D325" s="35"/>
    </row>
    <row r="326" spans="1:4">
      <c r="A326" s="30"/>
      <c r="C326" s="30"/>
      <c r="D326" s="35"/>
    </row>
    <row r="327" spans="1:4">
      <c r="A327" s="30"/>
      <c r="C327" s="30"/>
      <c r="D327" s="35"/>
    </row>
    <row r="328" spans="1:4">
      <c r="A328" s="30"/>
      <c r="C328" s="30"/>
      <c r="D328" s="35"/>
    </row>
    <row r="329" spans="1:4">
      <c r="A329" s="30"/>
      <c r="C329" s="30"/>
      <c r="D329" s="35"/>
    </row>
    <row r="330" spans="1:4">
      <c r="A330" s="30"/>
      <c r="C330" s="30"/>
      <c r="D330" s="35"/>
    </row>
    <row r="331" spans="1:4">
      <c r="A331" s="30"/>
      <c r="C331" s="30"/>
      <c r="D331" s="35"/>
    </row>
    <row r="332" spans="1:4">
      <c r="A332" s="30"/>
      <c r="C332" s="30"/>
      <c r="D332" s="35"/>
    </row>
    <row r="333" spans="1:4">
      <c r="A333" s="30"/>
      <c r="C333" s="30"/>
      <c r="D333" s="35"/>
    </row>
    <row r="334" spans="1:4">
      <c r="A334" s="30"/>
      <c r="C334" s="30"/>
      <c r="D334" s="35"/>
    </row>
    <row r="335" spans="1:4">
      <c r="A335" s="30"/>
      <c r="C335" s="30"/>
      <c r="D335" s="35"/>
    </row>
    <row r="336" spans="1:4">
      <c r="A336" s="30"/>
      <c r="C336" s="30"/>
      <c r="D336" s="35"/>
    </row>
    <row r="337" spans="1:4">
      <c r="A337" s="30"/>
      <c r="C337" s="30"/>
      <c r="D337" s="35"/>
    </row>
    <row r="338" spans="1:4">
      <c r="A338" s="30"/>
      <c r="C338" s="30"/>
      <c r="D338" s="35"/>
    </row>
    <row r="339" spans="1:4">
      <c r="C339" s="30"/>
      <c r="D339" s="35"/>
    </row>
    <row r="340" spans="1:4">
      <c r="C340" s="30"/>
      <c r="D340" s="35"/>
    </row>
    <row r="341" spans="1:4">
      <c r="C341" s="30"/>
      <c r="D341" s="35"/>
    </row>
  </sheetData>
  <sheetProtection password="A49F" sheet="1" objects="1" scenarios="1"/>
  <mergeCells count="2">
    <mergeCell ref="A5:A13"/>
    <mergeCell ref="A15:A16"/>
  </mergeCells>
  <pageMargins left="0.7" right="0.7" top="0.75" bottom="0.75" header="0.3" footer="0.3"/>
  <pageSetup scale="84"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 1-Test for m</vt:lpstr>
      <vt:lpstr> 2-Test for m-Summary Data</vt:lpstr>
      <vt:lpstr>3-Test for p</vt:lpstr>
      <vt:lpstr>4-Test for p-Summary Data</vt:lpstr>
      <vt:lpstr>5-Test for md</vt:lpstr>
      <vt:lpstr> 6-Test for md-Summary Data</vt:lpstr>
      <vt:lpstr>7-Test for (m1 - m2)</vt:lpstr>
      <vt:lpstr>8-Test for (m1-m2)-Summary Data</vt:lpstr>
      <vt:lpstr>9-Test for (p1-p2)</vt:lpstr>
      <vt:lpstr>10-Test for (p1-p2)-Summary Dat</vt:lpstr>
      <vt:lpstr>' 1-Test for m'!Print_Area</vt:lpstr>
      <vt:lpstr>' 2-Test for m-Summary Data'!Print_Area</vt:lpstr>
      <vt:lpstr>' 6-Test for md-Summary Data'!Print_Area</vt:lpstr>
      <vt:lpstr>'10-Test for (p1-p2)-Summary Dat'!Print_Area</vt:lpstr>
      <vt:lpstr>'3-Test for p'!Print_Area</vt:lpstr>
      <vt:lpstr>'4-Test for p-Summary Data'!Print_Area</vt:lpstr>
      <vt:lpstr>'5-Test for md'!Print_Area</vt:lpstr>
      <vt:lpstr>'7-Test for (m1 - m2)'!Print_Area</vt:lpstr>
      <vt:lpstr>'8-Test for (m1-m2)-Summary Data'!Print_Area</vt:lpstr>
      <vt:lpstr>'9-Test for (p1-p2)'!Print_Area</vt:lpstr>
      <vt:lpstr>Instructions!Print_Area</vt:lpstr>
    </vt:vector>
  </TitlesOfParts>
  <Company>Boston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Sullivan, Lisa</dc:creator>
  <cp:lastModifiedBy>Sullivan, Lisa</cp:lastModifiedBy>
  <cp:lastPrinted>2011-02-16T16:51:47Z</cp:lastPrinted>
  <dcterms:created xsi:type="dcterms:W3CDTF">2010-10-01T21:04:03Z</dcterms:created>
  <dcterms:modified xsi:type="dcterms:W3CDTF">2011-10-19T13:09:52Z</dcterms:modified>
</cp:coreProperties>
</file>